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I_9 melléklet mellékletei\"/>
    </mc:Choice>
  </mc:AlternateContent>
  <xr:revisionPtr revIDLastSave="0" documentId="13_ncr:1_{10AB8F9C-F11F-4460-B687-1AE607D3C276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melléklet'!$7:$8</definedName>
    <definedName name="_xlnm.Print_Area" localSheetId="0">'18. melléklet'!$A$1:$K$135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9" i="8" l="1"/>
  <c r="C69" i="8"/>
  <c r="D69" i="8"/>
  <c r="E69" i="8"/>
  <c r="F69" i="8"/>
  <c r="H69" i="8"/>
  <c r="I69" i="8"/>
  <c r="J71" i="8"/>
  <c r="G130" i="8"/>
  <c r="G119" i="8"/>
  <c r="G70" i="8"/>
  <c r="G69" i="8" s="1"/>
  <c r="G36" i="8"/>
  <c r="G35" i="8"/>
  <c r="G32" i="8"/>
  <c r="G31" i="8"/>
  <c r="G30" i="8"/>
  <c r="G67" i="8"/>
  <c r="G66" i="8"/>
  <c r="G65" i="8"/>
  <c r="G64" i="8"/>
  <c r="G63" i="8"/>
  <c r="G62" i="8"/>
  <c r="G61" i="8"/>
  <c r="G12" i="8"/>
  <c r="C128" i="8"/>
  <c r="E128" i="8"/>
  <c r="F128" i="8"/>
  <c r="B128" i="8"/>
  <c r="J130" i="8"/>
  <c r="C117" i="8"/>
  <c r="E117" i="8"/>
  <c r="F117" i="8"/>
  <c r="B117" i="8"/>
  <c r="J119" i="8"/>
  <c r="K119" i="8"/>
  <c r="I132" i="8"/>
  <c r="H132" i="8"/>
  <c r="G133" i="8"/>
  <c r="G132" i="8"/>
  <c r="F132" i="8"/>
  <c r="E132" i="8"/>
  <c r="D132" i="8"/>
  <c r="C132" i="8"/>
  <c r="B132" i="8"/>
  <c r="I128" i="8"/>
  <c r="H128" i="8"/>
  <c r="G129" i="8"/>
  <c r="G128" i="8" s="1"/>
  <c r="G135" i="8" s="1"/>
  <c r="D129" i="8"/>
  <c r="D128" i="8" s="1"/>
  <c r="D135" i="8" s="1"/>
  <c r="I121" i="8"/>
  <c r="G122" i="8"/>
  <c r="G121" i="8" s="1"/>
  <c r="F121" i="8"/>
  <c r="E121" i="8"/>
  <c r="D121" i="8"/>
  <c r="C121" i="8"/>
  <c r="B121" i="8"/>
  <c r="B124" i="8" s="1"/>
  <c r="I117" i="8"/>
  <c r="G118" i="8"/>
  <c r="D118" i="8"/>
  <c r="I110" i="8"/>
  <c r="I113" i="8" s="1"/>
  <c r="H110" i="8"/>
  <c r="H113" i="8" s="1"/>
  <c r="G111" i="8"/>
  <c r="G110" i="8" s="1"/>
  <c r="G113" i="8" s="1"/>
  <c r="F110" i="8"/>
  <c r="F113" i="8"/>
  <c r="E110" i="8"/>
  <c r="E113" i="8"/>
  <c r="D110" i="8"/>
  <c r="D113" i="8"/>
  <c r="C110" i="8"/>
  <c r="C113" i="8"/>
  <c r="B110" i="8"/>
  <c r="B113" i="8"/>
  <c r="C34" i="8"/>
  <c r="D34" i="8"/>
  <c r="E34" i="8"/>
  <c r="F34" i="8"/>
  <c r="B34" i="8"/>
  <c r="B49" i="8"/>
  <c r="C49" i="8"/>
  <c r="C73" i="8" s="1"/>
  <c r="E49" i="8"/>
  <c r="F49" i="8"/>
  <c r="J70" i="8"/>
  <c r="J69" i="8" s="1"/>
  <c r="G52" i="8"/>
  <c r="D52" i="8"/>
  <c r="C124" i="8"/>
  <c r="G34" i="8"/>
  <c r="F124" i="8"/>
  <c r="G117" i="8"/>
  <c r="H117" i="8"/>
  <c r="J36" i="8"/>
  <c r="K36" i="8"/>
  <c r="C135" i="8"/>
  <c r="D117" i="8"/>
  <c r="D124" i="8" s="1"/>
  <c r="I124" i="8"/>
  <c r="I34" i="8"/>
  <c r="E135" i="8"/>
  <c r="H34" i="8"/>
  <c r="J133" i="8"/>
  <c r="J132" i="8"/>
  <c r="E124" i="8"/>
  <c r="B135" i="8"/>
  <c r="F135" i="8"/>
  <c r="J111" i="8"/>
  <c r="J110" i="8" s="1"/>
  <c r="J122" i="8"/>
  <c r="J121" i="8"/>
  <c r="J129" i="8"/>
  <c r="J118" i="8"/>
  <c r="I135" i="8"/>
  <c r="H135" i="8"/>
  <c r="H121" i="8"/>
  <c r="J32" i="8"/>
  <c r="K32" i="8" s="1"/>
  <c r="J30" i="8"/>
  <c r="K30" i="8" s="1"/>
  <c r="J35" i="8"/>
  <c r="K35" i="8"/>
  <c r="J31" i="8"/>
  <c r="K31" i="8" s="1"/>
  <c r="J52" i="8"/>
  <c r="G60" i="8"/>
  <c r="G59" i="8"/>
  <c r="G27" i="8"/>
  <c r="G28" i="8"/>
  <c r="G29" i="8"/>
  <c r="G21" i="8"/>
  <c r="B11" i="8"/>
  <c r="I103" i="8"/>
  <c r="G104" i="8"/>
  <c r="G103" i="8"/>
  <c r="F103" i="8"/>
  <c r="E103" i="8"/>
  <c r="D103" i="8"/>
  <c r="C103" i="8"/>
  <c r="B103" i="8"/>
  <c r="I100" i="8"/>
  <c r="G101" i="8"/>
  <c r="G100" i="8"/>
  <c r="D101" i="8"/>
  <c r="D100" i="8"/>
  <c r="F100" i="8"/>
  <c r="E100" i="8"/>
  <c r="C100" i="8"/>
  <c r="B100" i="8"/>
  <c r="G94" i="8"/>
  <c r="J128" i="8"/>
  <c r="K129" i="8"/>
  <c r="J117" i="8"/>
  <c r="K117" i="8"/>
  <c r="K118" i="8"/>
  <c r="J34" i="8"/>
  <c r="K34" i="8" s="1"/>
  <c r="J124" i="8"/>
  <c r="H124" i="8"/>
  <c r="J65" i="8"/>
  <c r="K65" i="8"/>
  <c r="J66" i="8"/>
  <c r="K66" i="8"/>
  <c r="J67" i="8"/>
  <c r="K67" i="8"/>
  <c r="J64" i="8"/>
  <c r="K64" i="8"/>
  <c r="J61" i="8"/>
  <c r="K61" i="8"/>
  <c r="J63" i="8"/>
  <c r="K63" i="8"/>
  <c r="J62" i="8"/>
  <c r="K62" i="8"/>
  <c r="J29" i="8"/>
  <c r="K29" i="8"/>
  <c r="B106" i="8"/>
  <c r="F106" i="8"/>
  <c r="J59" i="8"/>
  <c r="J60" i="8"/>
  <c r="K60" i="8"/>
  <c r="J104" i="8"/>
  <c r="J27" i="8"/>
  <c r="K27" i="8"/>
  <c r="G106" i="8"/>
  <c r="J28" i="8"/>
  <c r="K28" i="8"/>
  <c r="J101" i="8"/>
  <c r="J100" i="8"/>
  <c r="D106" i="8"/>
  <c r="I106" i="8"/>
  <c r="E106" i="8"/>
  <c r="H103" i="8"/>
  <c r="H100" i="8"/>
  <c r="J21" i="8"/>
  <c r="K21" i="8"/>
  <c r="G26" i="8"/>
  <c r="G25" i="8"/>
  <c r="G57" i="8"/>
  <c r="G58" i="8"/>
  <c r="D57" i="8"/>
  <c r="D58" i="8"/>
  <c r="D24" i="8"/>
  <c r="D22" i="8"/>
  <c r="D23" i="8"/>
  <c r="D12" i="8"/>
  <c r="J103" i="8"/>
  <c r="K104" i="8"/>
  <c r="J26" i="8"/>
  <c r="K26" i="8" s="1"/>
  <c r="J25" i="8"/>
  <c r="K25" i="8"/>
  <c r="H106" i="8"/>
  <c r="B93" i="8"/>
  <c r="C93" i="8"/>
  <c r="D93" i="8"/>
  <c r="E93" i="8"/>
  <c r="F93" i="8"/>
  <c r="G93" i="8"/>
  <c r="I93" i="8"/>
  <c r="B78" i="8"/>
  <c r="J94" i="8"/>
  <c r="J93" i="8" s="1"/>
  <c r="K93" i="8" s="1"/>
  <c r="H93" i="8"/>
  <c r="K94" i="8"/>
  <c r="J58" i="8"/>
  <c r="K58" i="8" s="1"/>
  <c r="G24" i="8"/>
  <c r="G23" i="8"/>
  <c r="G22" i="8"/>
  <c r="J57" i="8"/>
  <c r="K57" i="8"/>
  <c r="J22" i="8"/>
  <c r="K22" i="8" s="1"/>
  <c r="J24" i="8"/>
  <c r="K24" i="8"/>
  <c r="J23" i="8"/>
  <c r="K23" i="8" s="1"/>
  <c r="D19" i="8"/>
  <c r="D20" i="8"/>
  <c r="G20" i="8"/>
  <c r="J20" i="8"/>
  <c r="K20" i="8" s="1"/>
  <c r="G19" i="8"/>
  <c r="C11" i="8"/>
  <c r="E11" i="8"/>
  <c r="F11" i="8"/>
  <c r="J12" i="8"/>
  <c r="K12" i="8"/>
  <c r="J19" i="8"/>
  <c r="K19" i="8" s="1"/>
  <c r="G91" i="8"/>
  <c r="G90" i="8" s="1"/>
  <c r="G96" i="8" s="1"/>
  <c r="D91" i="8"/>
  <c r="D90" i="8" s="1"/>
  <c r="D96" i="8" s="1"/>
  <c r="C90" i="8"/>
  <c r="E90" i="8"/>
  <c r="E96" i="8"/>
  <c r="F90" i="8"/>
  <c r="F96" i="8"/>
  <c r="J91" i="8"/>
  <c r="J90" i="8" s="1"/>
  <c r="K91" i="8"/>
  <c r="I90" i="8"/>
  <c r="H90" i="8"/>
  <c r="H96" i="8"/>
  <c r="C42" i="8"/>
  <c r="E42" i="8"/>
  <c r="F42" i="8"/>
  <c r="C40" i="8"/>
  <c r="D40" i="8"/>
  <c r="E40" i="8"/>
  <c r="F40" i="8"/>
  <c r="G40" i="8"/>
  <c r="H40" i="8"/>
  <c r="I40" i="8"/>
  <c r="J40" i="8"/>
  <c r="C78" i="8"/>
  <c r="E78" i="8"/>
  <c r="F78" i="8"/>
  <c r="C76" i="8"/>
  <c r="D76" i="8"/>
  <c r="E76" i="8"/>
  <c r="F76" i="8"/>
  <c r="G76" i="8"/>
  <c r="H76" i="8"/>
  <c r="I76" i="8"/>
  <c r="J76" i="8"/>
  <c r="E73" i="8"/>
  <c r="F38" i="8"/>
  <c r="I42" i="8"/>
  <c r="I47" i="8" s="1"/>
  <c r="G79" i="8"/>
  <c r="G56" i="8"/>
  <c r="G55" i="8"/>
  <c r="G54" i="8"/>
  <c r="G53" i="8"/>
  <c r="G51" i="8"/>
  <c r="G50" i="8"/>
  <c r="G49" i="8" s="1"/>
  <c r="G43" i="8"/>
  <c r="G42" i="8" s="1"/>
  <c r="G47" i="8" s="1"/>
  <c r="G18" i="8"/>
  <c r="G17" i="8"/>
  <c r="G16" i="8"/>
  <c r="G15" i="8"/>
  <c r="G14" i="8"/>
  <c r="G13" i="8"/>
  <c r="G11" i="8" s="1"/>
  <c r="G38" i="8" s="1"/>
  <c r="H49" i="8"/>
  <c r="H73" i="8" s="1"/>
  <c r="J50" i="8"/>
  <c r="K50" i="8" s="1"/>
  <c r="I49" i="8"/>
  <c r="I73" i="8"/>
  <c r="J51" i="8"/>
  <c r="K51" i="8" s="1"/>
  <c r="J54" i="8"/>
  <c r="K54" i="8"/>
  <c r="G78" i="8"/>
  <c r="C47" i="8"/>
  <c r="E47" i="8"/>
  <c r="J13" i="8"/>
  <c r="K13" i="8" s="1"/>
  <c r="F83" i="8"/>
  <c r="E83" i="8"/>
  <c r="J17" i="8"/>
  <c r="K17" i="8" s="1"/>
  <c r="J79" i="8"/>
  <c r="K79" i="8"/>
  <c r="J55" i="8"/>
  <c r="J43" i="8"/>
  <c r="J42" i="8"/>
  <c r="J47" i="8"/>
  <c r="J14" i="8"/>
  <c r="K14" i="8" s="1"/>
  <c r="H11" i="8"/>
  <c r="H38" i="8" s="1"/>
  <c r="J16" i="8"/>
  <c r="K16" i="8" s="1"/>
  <c r="I11" i="8"/>
  <c r="I38" i="8"/>
  <c r="I78" i="8"/>
  <c r="I83" i="8" s="1"/>
  <c r="J18" i="8"/>
  <c r="K18" i="8" s="1"/>
  <c r="J15" i="8"/>
  <c r="K15" i="8"/>
  <c r="J56" i="8"/>
  <c r="J53" i="8"/>
  <c r="K53" i="8" s="1"/>
  <c r="H42" i="8"/>
  <c r="H47" i="8"/>
  <c r="H78" i="8"/>
  <c r="F47" i="8"/>
  <c r="D14" i="8"/>
  <c r="D15" i="8"/>
  <c r="D16" i="8"/>
  <c r="D17" i="8"/>
  <c r="D18" i="8"/>
  <c r="D43" i="8"/>
  <c r="D42" i="8" s="1"/>
  <c r="D47" i="8" s="1"/>
  <c r="D50" i="8"/>
  <c r="D51" i="8"/>
  <c r="D53" i="8"/>
  <c r="D54" i="8"/>
  <c r="D55" i="8"/>
  <c r="D56" i="8"/>
  <c r="D79" i="8"/>
  <c r="D13" i="8"/>
  <c r="D11" i="8" s="1"/>
  <c r="D38" i="8" s="1"/>
  <c r="C38" i="8"/>
  <c r="J49" i="8"/>
  <c r="J78" i="8"/>
  <c r="J11" i="8"/>
  <c r="J38" i="8" s="1"/>
  <c r="D78" i="8"/>
  <c r="J83" i="8"/>
  <c r="K78" i="8"/>
  <c r="B90" i="8"/>
  <c r="B96" i="8"/>
  <c r="B42" i="8"/>
  <c r="B76" i="8"/>
  <c r="B40" i="8"/>
  <c r="B73" i="8"/>
  <c r="B83" i="8"/>
  <c r="B38" i="8"/>
  <c r="B47" i="8" l="1"/>
  <c r="D49" i="8"/>
  <c r="D73" i="8" s="1"/>
  <c r="H83" i="8"/>
  <c r="G83" i="8"/>
  <c r="K83" i="8" s="1"/>
  <c r="D83" i="8"/>
  <c r="C83" i="8"/>
  <c r="C86" i="8" s="1"/>
  <c r="I96" i="8"/>
  <c r="C96" i="8"/>
  <c r="J106" i="8"/>
  <c r="K106" i="8" s="1"/>
  <c r="C106" i="8"/>
  <c r="K103" i="8"/>
  <c r="K59" i="8"/>
  <c r="E38" i="8"/>
  <c r="G124" i="8"/>
  <c r="K124" i="8" s="1"/>
  <c r="K130" i="8"/>
  <c r="F73" i="8"/>
  <c r="F86" i="8" s="1"/>
  <c r="H86" i="8"/>
  <c r="K69" i="8"/>
  <c r="E86" i="8"/>
  <c r="B86" i="8"/>
  <c r="K38" i="8"/>
  <c r="D86" i="8"/>
  <c r="K128" i="8"/>
  <c r="I86" i="8"/>
  <c r="J73" i="8"/>
  <c r="G73" i="8"/>
  <c r="G86" i="8" s="1"/>
  <c r="K49" i="8"/>
  <c r="J96" i="8"/>
  <c r="K96" i="8" s="1"/>
  <c r="K90" i="8"/>
  <c r="K110" i="8"/>
  <c r="J113" i="8"/>
  <c r="K113" i="8" s="1"/>
  <c r="K111" i="8"/>
  <c r="J135" i="8"/>
  <c r="K135" i="8" s="1"/>
  <c r="K11" i="8"/>
  <c r="K70" i="8"/>
  <c r="K73" i="8" l="1"/>
  <c r="J86" i="8"/>
  <c r="K86" i="8" s="1"/>
</calcChain>
</file>

<file path=xl/sharedStrings.xml><?xml version="1.0" encoding="utf-8"?>
<sst xmlns="http://schemas.openxmlformats.org/spreadsheetml/2006/main" count="104" uniqueCount="86">
  <si>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</si>
  <si>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</si>
  <si>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</si>
  <si>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</si>
  <si>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</si>
  <si>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</si>
  <si>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</si>
  <si>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</si>
  <si>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</si>
  <si>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</si>
  <si>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</si>
  <si>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</si>
  <si>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</si>
  <si>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</si>
  <si>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</si>
  <si>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</si>
  <si>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</si>
  <si>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</si>
  <si>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</si>
  <si>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</si>
  <si>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Dolgozók munkáltatói kölcsönének törlesztése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</si>
  <si>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</si>
  <si>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</si>
  <si>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</si>
  <si>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</si>
  <si>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</si>
  <si>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</si>
  <si>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</si>
  <si>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</si>
  <si>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EFOP-1.5.2-16 Humán szolgáltatások fejlesztése</t>
  </si>
  <si>
    <t>Önként vállalt feladatok</t>
  </si>
  <si>
    <t>Kötelező feladatok</t>
  </si>
  <si>
    <t>Összesen</t>
  </si>
  <si>
    <t>KEHOP 2.2.2. Komárom Város szennyvízelvezetésének és tisztításának fejlesztése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</si>
  <si>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</si>
  <si>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</si>
  <si>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</si>
  <si>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Óvodai és iskolai szociális segítéshez kapcsolódó támogatás</t>
  </si>
  <si>
    <t>Kieső iparűzési adóbevételek összegével megegyező költségvetési támogatás</t>
  </si>
  <si>
    <t>4/2021.(II.3.) önk rendelet eredeti ei</t>
  </si>
  <si>
    <t>KOMTHERMÁL Kft-nek nyújtott működési kölcsön visszatérülés</t>
  </si>
  <si>
    <t>TOP-1.1.2-16 Inkubátorházak fejlesztése</t>
  </si>
  <si>
    <t>TOP-7.1.1-16-H-ERFA-2020-00619 Szőnyi Patőfi Sándor Művelődési Ház nagytermének felújítása</t>
  </si>
  <si>
    <t>SKHU/WETA/1901/1.1/026 Kisprojekt Alap</t>
  </si>
  <si>
    <t>SKHU/WETA/1901/1901/4.1/220 Klapka 200</t>
  </si>
  <si>
    <t>KIEFO/2123/2020 Komáromi ipari park viziközmű-hálózat fejlesztése</t>
  </si>
  <si>
    <t>2020. évi elszámolásból eredő bevételek</t>
  </si>
  <si>
    <t>Helyi önkormányzatok rendkívüli támogatása helyi iparűzési adó visszafizetésre</t>
  </si>
  <si>
    <t>Adomány bútorra</t>
  </si>
  <si>
    <t>Nyári diákmunka támogatása</t>
  </si>
  <si>
    <t>Belterületi utak, járdák, hidak felújítása c. pályázati támogatás</t>
  </si>
  <si>
    <t>Bursa Hungarca ösztöndíj 2020. évi kifizetés visszatérülése</t>
  </si>
  <si>
    <t xml:space="preserve">SKHU/1601/2.2.1 KN-KN IMPRO TRANS </t>
  </si>
  <si>
    <t>KOMÁROMI NAPSUGÁR ÓVODA</t>
  </si>
  <si>
    <t>Effekteam Egyesület támogatása "Szelektíven gyerekszemmel!" c. program működtetéséhez</t>
  </si>
  <si>
    <t>KOMÁROMI NAPSUGÁR ÓVODA TÁMOGATÁSOK ÉS ÁTVETT PÉNZESZKÖZÖK (VISSZATÉRÍTENDŐ ÉS VISSZA NEM TÉRÍTENDŐ) MINDÖSSZESEN:</t>
  </si>
  <si>
    <t>TOP-7.1.1-16-H-ESZA-2020-01921 Zöld Komárom zöld jövő c. pályázat támogatása</t>
  </si>
  <si>
    <t>Komárom Város Önkormányzata közútfejlesztésének támogatása</t>
  </si>
  <si>
    <t>TOP-2.1.2-16 Zöld város kialakítása Komáromban</t>
  </si>
  <si>
    <t>Országos műjégpálya program</t>
  </si>
  <si>
    <t>Jókai Mozi támogatása</t>
  </si>
  <si>
    <t>TOP-7.1.1-16 CLDD közösségfejlesztés</t>
  </si>
  <si>
    <t>Helyi önkormányzatok működésének általános támogatása</t>
  </si>
  <si>
    <t>Jókai Mozi működési támogatása</t>
  </si>
  <si>
    <t>Autómentes nap</t>
  </si>
  <si>
    <t>5000 fő feletti települések fejlesztési támogatása (Jókai Mór Városi Könyvtár, Gyár utcai járda felújítás)</t>
  </si>
  <si>
    <t>Koronavírus alap</t>
  </si>
  <si>
    <t>Cultplay Jókai ligeti játszótér támogatása (Nove Zamky)</t>
  </si>
  <si>
    <t>Előző években folyósított támogatások visszatérülése</t>
  </si>
  <si>
    <t>KOMÁROMI KISTÁLTOS ÓVODA</t>
  </si>
  <si>
    <t>KOMÁROM VÁROS EGYESÍTETT SZOCIÁLIS INTÉZMÉNE</t>
  </si>
  <si>
    <t>KOMÁROM VÁROS EGYESÍTETT SZOCIÁLIS INTÉZMÉNYE TÁMOGATÁSOK ÉS ÁTVETT PÉNZESZKÖZÖK (VISSZATÉRÍTENDŐ ÉS VISSZA NEM TÉRÍTENDŐ) MINDÖSSZESEN:</t>
  </si>
  <si>
    <t>KOMÁROMI KISTÁLTOS ÓVODA TÁMOGATÁSOK ÉS ÁTVETT PÉNZESZKÖZÖK (VISSZATÉRÍTENDŐ ÉS VISSZA NEM TÉRÍTENDŐ) MINDÖSSZESEN:</t>
  </si>
  <si>
    <t>KOMÁROMI KLAPKA GYÖRGY MÚZEUM</t>
  </si>
  <si>
    <t>KOMÁROMI KLAPKA GYÖRGY MÚZEUM TÁMOGATÁSOK ÉS ÁTVETT PÉNZESZKÖZÖK (VISSZATÉRÍTENDŐ ÉS VISSZA NEM TÉRÍTENDŐ) MINDÖSSZESEN:</t>
  </si>
  <si>
    <t>Tempus Közalapítvány Erasmus+ program támogatása</t>
  </si>
  <si>
    <t>Öröklés magánszemélytől</t>
  </si>
  <si>
    <t>Szociálpolitikai Innovációs Közhasznú Nonprofit Kft- Kreatív Karantén összművészeti pályázat támogatása</t>
  </si>
  <si>
    <t xml:space="preserve">Nemzeti Kulturális Alap-Czibor Zoltán, a rongylábú katalógus kiadására </t>
  </si>
  <si>
    <t>Nemzeti Kulturális Alap- Római kori légiótábor régészeti feltárására Brigetióban</t>
  </si>
  <si>
    <t>Teljesítés</t>
  </si>
  <si>
    <t>Teljesítés %-a</t>
  </si>
  <si>
    <t>2021. évi visszatérítendő és vissza nem térítendő támogatások és pénzeszköz átvételek Komárom  Város Önkormányzatánál és Intézményeinél</t>
  </si>
  <si>
    <t>TOP-7.1.1-16-H-ERFA-2020-00619 Koppánymonostori Dózsa György Művelődési Ház bővítése</t>
  </si>
  <si>
    <t>Értékesített önkormányzati lakások véátelár törlesztése</t>
  </si>
  <si>
    <t>11/2022. (V.25.)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</si>
</sst>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60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3" fontId="21" fillId="47" borderId="13" xfId="74" applyNumberFormat="1" applyFont="1" applyFill="1" applyBorder="1"/>
    <xf numFmtId="3" fontId="28" fillId="47" borderId="0" xfId="74" applyNumberFormat="1" applyFont="1" applyFill="1"/>
    <xf numFmtId="3" fontId="23" fillId="47" borderId="13" xfId="74" applyNumberFormat="1" applyFont="1" applyFill="1" applyBorder="1"/>
    <xf numFmtId="0" fontId="21" fillId="47" borderId="14" xfId="74" applyFont="1" applyFill="1" applyBorder="1" applyAlignment="1">
      <alignment wrapText="1"/>
    </xf>
    <xf numFmtId="0" fontId="21" fillId="47" borderId="13" xfId="74" applyFont="1" applyFill="1" applyBorder="1" applyAlignment="1">
      <alignment wrapText="1"/>
    </xf>
    <xf numFmtId="10" fontId="21" fillId="0" borderId="0" xfId="74" applyNumberFormat="1" applyFont="1" applyBorder="1"/>
    <xf numFmtId="10" fontId="21" fillId="0" borderId="13" xfId="74" applyNumberFormat="1" applyFont="1" applyBorder="1"/>
    <xf numFmtId="10" fontId="21" fillId="46" borderId="13" xfId="74" applyNumberFormat="1" applyFont="1" applyFill="1" applyBorder="1" applyAlignment="1">
      <alignment horizontal="right" vertical="center"/>
    </xf>
    <xf numFmtId="0" fontId="24" fillId="0" borderId="0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center" vertical="center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left"/>
    </xf>
    <xf numFmtId="0" fontId="33" fillId="0" borderId="16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8" xfId="74" applyNumberFormat="1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5"/>
  <sheetViews>
    <sheetView tabSelected="1" zoomScaleNormal="100" zoomScaleSheetLayoutView="100" workbookViewId="0">
      <selection activeCell="E7" sqref="E7:G7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13.42578125" style="1" bestFit="1" customWidth="1"/>
    <col min="12" max="16384" width="9.140625" style="1"/>
  </cols>
  <sheetData>
    <row r="1" spans="1:12" x14ac:dyDescent="0.2">
      <c r="K1" s="52" t="s">
        <v>24</v>
      </c>
      <c r="L1" s="52"/>
    </row>
    <row r="2" spans="1:12" x14ac:dyDescent="0.2">
      <c r="A2" s="8"/>
      <c r="B2" s="4"/>
    </row>
    <row r="3" spans="1:12" ht="32.25" customHeight="1" x14ac:dyDescent="0.2">
      <c r="A3" s="51" t="s">
        <v>82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2" ht="32.2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6"/>
      <c r="K4" s="45"/>
    </row>
    <row r="5" spans="1:12" ht="12.75" customHeight="1" x14ac:dyDescent="0.2">
      <c r="A5" s="59"/>
      <c r="B5" s="59"/>
      <c r="C5" s="12"/>
    </row>
    <row r="6" spans="1:12" ht="15.75" x14ac:dyDescent="0.25">
      <c r="A6" s="58"/>
      <c r="B6" s="58"/>
      <c r="K6" s="27" t="s">
        <v>23</v>
      </c>
    </row>
    <row r="7" spans="1:12" ht="36" customHeight="1" x14ac:dyDescent="0.2">
      <c r="A7" s="47" t="s">
        <v>16</v>
      </c>
      <c r="B7" s="48" t="s">
        <v>31</v>
      </c>
      <c r="C7" s="48" t="s">
        <v>30</v>
      </c>
      <c r="D7" s="50" t="s">
        <v>39</v>
      </c>
      <c r="E7" s="55" t="s">
        <v>85</v>
      </c>
      <c r="F7" s="56"/>
      <c r="G7" s="57"/>
      <c r="H7" s="55" t="s">
        <v>80</v>
      </c>
      <c r="I7" s="56"/>
      <c r="J7" s="57"/>
      <c r="K7" s="50" t="s">
        <v>81</v>
      </c>
    </row>
    <row r="8" spans="1:12" ht="36" x14ac:dyDescent="0.2">
      <c r="A8" s="47"/>
      <c r="B8" s="49"/>
      <c r="C8" s="53"/>
      <c r="D8" s="54"/>
      <c r="E8" s="32" t="s">
        <v>31</v>
      </c>
      <c r="F8" s="33" t="s">
        <v>30</v>
      </c>
      <c r="G8" s="32" t="s">
        <v>32</v>
      </c>
      <c r="H8" s="32" t="s">
        <v>31</v>
      </c>
      <c r="I8" s="33" t="s">
        <v>30</v>
      </c>
      <c r="J8" s="31" t="s">
        <v>32</v>
      </c>
      <c r="K8" s="50"/>
    </row>
    <row r="9" spans="1:12" x14ac:dyDescent="0.2">
      <c r="A9" s="13" t="s">
        <v>0</v>
      </c>
      <c r="B9" s="15"/>
      <c r="C9" s="28"/>
      <c r="D9" s="29"/>
      <c r="E9" s="28"/>
      <c r="F9" s="30"/>
      <c r="G9" s="30"/>
      <c r="H9" s="30"/>
      <c r="I9" s="30"/>
      <c r="J9" s="30"/>
      <c r="K9" s="43"/>
    </row>
    <row r="10" spans="1:12" x14ac:dyDescent="0.2">
      <c r="A10" s="16"/>
      <c r="B10" s="17"/>
      <c r="C10" s="28"/>
      <c r="D10" s="29"/>
      <c r="E10" s="28"/>
      <c r="F10" s="30"/>
      <c r="G10" s="30"/>
      <c r="H10" s="30"/>
      <c r="I10" s="30"/>
      <c r="J10" s="30"/>
      <c r="K10" s="43"/>
    </row>
    <row r="11" spans="1:12" s="5" customFormat="1" x14ac:dyDescent="0.2">
      <c r="A11" s="13" t="s">
        <v>8</v>
      </c>
      <c r="B11" s="15">
        <f>SUM(B12:B33)</f>
        <v>1829832</v>
      </c>
      <c r="C11" s="15">
        <f t="shared" ref="C11:J11" si="0">SUM(C12:C33)</f>
        <v>6604</v>
      </c>
      <c r="D11" s="15">
        <f t="shared" si="0"/>
        <v>1836436</v>
      </c>
      <c r="E11" s="15">
        <f t="shared" si="0"/>
        <v>2107182</v>
      </c>
      <c r="F11" s="15">
        <f t="shared" si="0"/>
        <v>6901</v>
      </c>
      <c r="G11" s="15">
        <f t="shared" si="0"/>
        <v>2114083</v>
      </c>
      <c r="H11" s="15">
        <f t="shared" si="0"/>
        <v>2107182</v>
      </c>
      <c r="I11" s="15">
        <f t="shared" si="0"/>
        <v>6901</v>
      </c>
      <c r="J11" s="39">
        <f t="shared" si="0"/>
        <v>2114083</v>
      </c>
      <c r="K11" s="43">
        <f>SUM(J11/G11)</f>
        <v>1</v>
      </c>
    </row>
    <row r="12" spans="1:12" s="5" customFormat="1" ht="12.75" customHeight="1" x14ac:dyDescent="0.2">
      <c r="A12" s="16" t="s">
        <v>62</v>
      </c>
      <c r="B12" s="17">
        <v>424242</v>
      </c>
      <c r="C12" s="15"/>
      <c r="D12" s="17">
        <f t="shared" ref="D12:D20" si="1">SUM(B12:C12)</f>
        <v>424242</v>
      </c>
      <c r="E12" s="17">
        <v>426010</v>
      </c>
      <c r="F12" s="15"/>
      <c r="G12" s="17">
        <f>SUM(E12:F12)</f>
        <v>426010</v>
      </c>
      <c r="H12" s="17">
        <v>426010</v>
      </c>
      <c r="I12" s="17"/>
      <c r="J12" s="17">
        <f>SUM(H12:I12)</f>
        <v>426010</v>
      </c>
      <c r="K12" s="43">
        <f t="shared" ref="K12:K73" si="2">SUM(J12/G12)</f>
        <v>1</v>
      </c>
    </row>
    <row r="13" spans="1:12" x14ac:dyDescent="0.2">
      <c r="A13" s="16" t="s">
        <v>17</v>
      </c>
      <c r="B13" s="17">
        <v>412255</v>
      </c>
      <c r="C13" s="17"/>
      <c r="D13" s="17">
        <f t="shared" si="1"/>
        <v>412255</v>
      </c>
      <c r="E13" s="17">
        <v>421638</v>
      </c>
      <c r="F13" s="17"/>
      <c r="G13" s="17">
        <f>SUM(E13:F13)</f>
        <v>421638</v>
      </c>
      <c r="H13" s="17">
        <v>421638</v>
      </c>
      <c r="I13" s="17"/>
      <c r="J13" s="17">
        <f>SUM(H13:I13)</f>
        <v>421638</v>
      </c>
      <c r="K13" s="43">
        <f t="shared" si="2"/>
        <v>1</v>
      </c>
    </row>
    <row r="14" spans="1:12" x14ac:dyDescent="0.2">
      <c r="A14" s="16" t="s">
        <v>34</v>
      </c>
      <c r="B14" s="17">
        <v>304748</v>
      </c>
      <c r="C14" s="17"/>
      <c r="D14" s="17">
        <f t="shared" si="1"/>
        <v>304748</v>
      </c>
      <c r="E14" s="17">
        <v>380662</v>
      </c>
      <c r="F14" s="17"/>
      <c r="G14" s="17">
        <f t="shared" ref="G14:G32" si="3">SUM(E14:F14)</f>
        <v>380662</v>
      </c>
      <c r="H14" s="17">
        <v>380662</v>
      </c>
      <c r="I14" s="17"/>
      <c r="J14" s="17">
        <f t="shared" ref="J14:J79" si="4">SUM(H14:I14)</f>
        <v>380662</v>
      </c>
      <c r="K14" s="43">
        <f t="shared" si="2"/>
        <v>1</v>
      </c>
    </row>
    <row r="15" spans="1:12" x14ac:dyDescent="0.2">
      <c r="A15" s="16" t="s">
        <v>35</v>
      </c>
      <c r="B15" s="17">
        <v>150614</v>
      </c>
      <c r="C15" s="17"/>
      <c r="D15" s="17">
        <f t="shared" si="1"/>
        <v>150614</v>
      </c>
      <c r="E15" s="17">
        <v>139686</v>
      </c>
      <c r="F15" s="17"/>
      <c r="G15" s="17">
        <f t="shared" si="3"/>
        <v>139686</v>
      </c>
      <c r="H15" s="17">
        <v>139686</v>
      </c>
      <c r="I15" s="17"/>
      <c r="J15" s="17">
        <f t="shared" si="4"/>
        <v>139686</v>
      </c>
      <c r="K15" s="43">
        <f t="shared" si="2"/>
        <v>1</v>
      </c>
    </row>
    <row r="16" spans="1:12" x14ac:dyDescent="0.2">
      <c r="A16" s="16" t="s">
        <v>18</v>
      </c>
      <c r="B16" s="17">
        <v>41601</v>
      </c>
      <c r="C16" s="17"/>
      <c r="D16" s="17">
        <f t="shared" si="1"/>
        <v>41601</v>
      </c>
      <c r="E16" s="17">
        <v>43411</v>
      </c>
      <c r="F16" s="17"/>
      <c r="G16" s="17">
        <f t="shared" si="3"/>
        <v>43411</v>
      </c>
      <c r="H16" s="17">
        <v>43411</v>
      </c>
      <c r="I16" s="17"/>
      <c r="J16" s="17">
        <f t="shared" si="4"/>
        <v>43411</v>
      </c>
      <c r="K16" s="43">
        <f t="shared" si="2"/>
        <v>1</v>
      </c>
    </row>
    <row r="17" spans="1:11" x14ac:dyDescent="0.2">
      <c r="A17" s="16" t="s">
        <v>36</v>
      </c>
      <c r="B17" s="17">
        <v>18700</v>
      </c>
      <c r="C17" s="17"/>
      <c r="D17" s="17">
        <f t="shared" si="1"/>
        <v>18700</v>
      </c>
      <c r="E17" s="17">
        <v>18700</v>
      </c>
      <c r="F17" s="17"/>
      <c r="G17" s="17">
        <f t="shared" si="3"/>
        <v>18700</v>
      </c>
      <c r="H17" s="17">
        <v>18700</v>
      </c>
      <c r="I17" s="17"/>
      <c r="J17" s="17">
        <f t="shared" si="4"/>
        <v>18700</v>
      </c>
      <c r="K17" s="43">
        <f t="shared" si="2"/>
        <v>1</v>
      </c>
    </row>
    <row r="18" spans="1:11" x14ac:dyDescent="0.2">
      <c r="A18" s="16" t="s">
        <v>37</v>
      </c>
      <c r="B18" s="17">
        <v>20629</v>
      </c>
      <c r="C18" s="17"/>
      <c r="D18" s="17">
        <f t="shared" si="1"/>
        <v>20629</v>
      </c>
      <c r="E18" s="17">
        <v>20629</v>
      </c>
      <c r="F18" s="17"/>
      <c r="G18" s="17">
        <f t="shared" si="3"/>
        <v>20629</v>
      </c>
      <c r="H18" s="17">
        <v>20629</v>
      </c>
      <c r="I18" s="17"/>
      <c r="J18" s="17">
        <f t="shared" si="4"/>
        <v>20629</v>
      </c>
      <c r="K18" s="43">
        <f t="shared" si="2"/>
        <v>1</v>
      </c>
    </row>
    <row r="19" spans="1:11" x14ac:dyDescent="0.2">
      <c r="A19" s="16" t="s">
        <v>38</v>
      </c>
      <c r="B19" s="17">
        <v>430000</v>
      </c>
      <c r="C19" s="17"/>
      <c r="D19" s="17">
        <f t="shared" si="1"/>
        <v>430000</v>
      </c>
      <c r="E19" s="17">
        <v>280991</v>
      </c>
      <c r="F19" s="17"/>
      <c r="G19" s="17">
        <f t="shared" si="3"/>
        <v>280991</v>
      </c>
      <c r="H19" s="17">
        <v>280991</v>
      </c>
      <c r="I19" s="17"/>
      <c r="J19" s="17">
        <f t="shared" si="4"/>
        <v>280991</v>
      </c>
      <c r="K19" s="43">
        <f t="shared" si="2"/>
        <v>1</v>
      </c>
    </row>
    <row r="20" spans="1:11" x14ac:dyDescent="0.2">
      <c r="A20" s="16" t="s">
        <v>27</v>
      </c>
      <c r="B20" s="17">
        <v>7043</v>
      </c>
      <c r="C20" s="17"/>
      <c r="D20" s="17">
        <f t="shared" si="1"/>
        <v>7043</v>
      </c>
      <c r="E20" s="17">
        <v>2023</v>
      </c>
      <c r="F20" s="17"/>
      <c r="G20" s="17">
        <f t="shared" si="3"/>
        <v>2023</v>
      </c>
      <c r="H20" s="17">
        <v>2023</v>
      </c>
      <c r="I20" s="17"/>
      <c r="J20" s="17">
        <f t="shared" si="4"/>
        <v>2023</v>
      </c>
      <c r="K20" s="43">
        <f t="shared" si="2"/>
        <v>1</v>
      </c>
    </row>
    <row r="21" spans="1:11" x14ac:dyDescent="0.2">
      <c r="A21" s="16" t="s">
        <v>49</v>
      </c>
      <c r="B21" s="17"/>
      <c r="C21" s="17"/>
      <c r="D21" s="17"/>
      <c r="E21" s="17">
        <v>2605</v>
      </c>
      <c r="F21" s="17"/>
      <c r="G21" s="17">
        <f t="shared" si="3"/>
        <v>2605</v>
      </c>
      <c r="H21" s="17">
        <v>2605</v>
      </c>
      <c r="I21" s="17"/>
      <c r="J21" s="17">
        <f t="shared" si="4"/>
        <v>2605</v>
      </c>
      <c r="K21" s="43">
        <f t="shared" si="2"/>
        <v>1</v>
      </c>
    </row>
    <row r="22" spans="1:11" x14ac:dyDescent="0.2">
      <c r="A22" s="16" t="s">
        <v>25</v>
      </c>
      <c r="B22" s="17"/>
      <c r="C22" s="17">
        <v>2220</v>
      </c>
      <c r="D22" s="17">
        <f>SUM(B22:C22)</f>
        <v>2220</v>
      </c>
      <c r="E22" s="17"/>
      <c r="F22" s="17">
        <v>2222</v>
      </c>
      <c r="G22" s="17">
        <f t="shared" si="3"/>
        <v>2222</v>
      </c>
      <c r="H22" s="17"/>
      <c r="I22" s="17">
        <v>2222</v>
      </c>
      <c r="J22" s="17">
        <f t="shared" si="4"/>
        <v>2222</v>
      </c>
      <c r="K22" s="43">
        <f t="shared" si="2"/>
        <v>1</v>
      </c>
    </row>
    <row r="23" spans="1:11" x14ac:dyDescent="0.2">
      <c r="A23" s="16" t="s">
        <v>19</v>
      </c>
      <c r="B23" s="17"/>
      <c r="C23" s="17">
        <v>4384</v>
      </c>
      <c r="D23" s="17">
        <f>SUM(B23:C23)</f>
        <v>4384</v>
      </c>
      <c r="E23" s="17"/>
      <c r="F23" s="17">
        <v>4519</v>
      </c>
      <c r="G23" s="17">
        <f t="shared" si="3"/>
        <v>4519</v>
      </c>
      <c r="H23" s="17"/>
      <c r="I23" s="17">
        <v>4519</v>
      </c>
      <c r="J23" s="17">
        <f t="shared" si="4"/>
        <v>4519</v>
      </c>
      <c r="K23" s="43">
        <f t="shared" si="2"/>
        <v>1</v>
      </c>
    </row>
    <row r="24" spans="1:11" x14ac:dyDescent="0.2">
      <c r="A24" s="16" t="s">
        <v>29</v>
      </c>
      <c r="B24" s="17">
        <v>20000</v>
      </c>
      <c r="C24" s="17"/>
      <c r="D24" s="17">
        <f>SUM(B24:C24)</f>
        <v>20000</v>
      </c>
      <c r="E24" s="17">
        <v>29367</v>
      </c>
      <c r="F24" s="17"/>
      <c r="G24" s="17">
        <f t="shared" si="3"/>
        <v>29367</v>
      </c>
      <c r="H24" s="17">
        <v>29367</v>
      </c>
      <c r="I24" s="17"/>
      <c r="J24" s="17">
        <f t="shared" si="4"/>
        <v>29367</v>
      </c>
      <c r="K24" s="43">
        <f t="shared" si="2"/>
        <v>1</v>
      </c>
    </row>
    <row r="25" spans="1:11" x14ac:dyDescent="0.2">
      <c r="A25" s="16" t="s">
        <v>46</v>
      </c>
      <c r="B25" s="17"/>
      <c r="C25" s="17"/>
      <c r="D25" s="17"/>
      <c r="E25" s="17">
        <v>11486</v>
      </c>
      <c r="F25" s="17"/>
      <c r="G25" s="17">
        <f t="shared" si="3"/>
        <v>11486</v>
      </c>
      <c r="H25" s="17">
        <v>11486</v>
      </c>
      <c r="I25" s="17"/>
      <c r="J25" s="17">
        <f t="shared" si="4"/>
        <v>11486</v>
      </c>
      <c r="K25" s="43">
        <f t="shared" si="2"/>
        <v>1</v>
      </c>
    </row>
    <row r="26" spans="1:11" x14ac:dyDescent="0.2">
      <c r="A26" s="16" t="s">
        <v>47</v>
      </c>
      <c r="B26" s="17"/>
      <c r="C26" s="17"/>
      <c r="D26" s="17"/>
      <c r="E26" s="17">
        <v>305301</v>
      </c>
      <c r="F26" s="17"/>
      <c r="G26" s="17">
        <f t="shared" si="3"/>
        <v>305301</v>
      </c>
      <c r="H26" s="17">
        <v>305301</v>
      </c>
      <c r="I26" s="17"/>
      <c r="J26" s="17">
        <f t="shared" si="4"/>
        <v>305301</v>
      </c>
      <c r="K26" s="43">
        <f t="shared" si="2"/>
        <v>1</v>
      </c>
    </row>
    <row r="27" spans="1:11" x14ac:dyDescent="0.2">
      <c r="A27" s="16" t="s">
        <v>51</v>
      </c>
      <c r="B27" s="17"/>
      <c r="C27" s="17"/>
      <c r="D27" s="17"/>
      <c r="E27" s="17"/>
      <c r="F27" s="17">
        <v>160</v>
      </c>
      <c r="G27" s="17">
        <f t="shared" si="3"/>
        <v>160</v>
      </c>
      <c r="H27" s="17"/>
      <c r="I27" s="17">
        <v>160</v>
      </c>
      <c r="J27" s="17">
        <f t="shared" si="4"/>
        <v>160</v>
      </c>
      <c r="K27" s="43">
        <f t="shared" si="2"/>
        <v>1</v>
      </c>
    </row>
    <row r="28" spans="1:11" x14ac:dyDescent="0.2">
      <c r="A28" s="16" t="s">
        <v>52</v>
      </c>
      <c r="B28" s="17"/>
      <c r="C28" s="17"/>
      <c r="D28" s="17"/>
      <c r="E28" s="17">
        <v>1168</v>
      </c>
      <c r="F28" s="17"/>
      <c r="G28" s="17">
        <f t="shared" si="3"/>
        <v>1168</v>
      </c>
      <c r="H28" s="17">
        <v>1168</v>
      </c>
      <c r="I28" s="17"/>
      <c r="J28" s="17">
        <f t="shared" si="4"/>
        <v>1168</v>
      </c>
      <c r="K28" s="43">
        <f t="shared" si="2"/>
        <v>1</v>
      </c>
    </row>
    <row r="29" spans="1:11" x14ac:dyDescent="0.2">
      <c r="A29" s="16" t="s">
        <v>56</v>
      </c>
      <c r="B29" s="17"/>
      <c r="C29" s="17"/>
      <c r="D29" s="17"/>
      <c r="E29" s="17">
        <v>11815</v>
      </c>
      <c r="F29" s="17"/>
      <c r="G29" s="17">
        <f t="shared" si="3"/>
        <v>11815</v>
      </c>
      <c r="H29" s="17">
        <v>11815</v>
      </c>
      <c r="I29" s="17"/>
      <c r="J29" s="17">
        <f t="shared" si="4"/>
        <v>11815</v>
      </c>
      <c r="K29" s="43">
        <f t="shared" si="2"/>
        <v>1</v>
      </c>
    </row>
    <row r="30" spans="1:11" x14ac:dyDescent="0.2">
      <c r="A30" s="16" t="s">
        <v>63</v>
      </c>
      <c r="B30" s="17"/>
      <c r="C30" s="17"/>
      <c r="D30" s="17"/>
      <c r="E30" s="17">
        <v>6500</v>
      </c>
      <c r="F30" s="17"/>
      <c r="G30" s="17">
        <f t="shared" si="3"/>
        <v>6500</v>
      </c>
      <c r="H30" s="17">
        <v>6500</v>
      </c>
      <c r="I30" s="17"/>
      <c r="J30" s="17">
        <f t="shared" si="4"/>
        <v>6500</v>
      </c>
      <c r="K30" s="43">
        <f t="shared" si="2"/>
        <v>1</v>
      </c>
    </row>
    <row r="31" spans="1:11" x14ac:dyDescent="0.2">
      <c r="A31" s="16" t="s">
        <v>61</v>
      </c>
      <c r="B31" s="17"/>
      <c r="C31" s="17"/>
      <c r="D31" s="17"/>
      <c r="E31" s="17">
        <v>3691</v>
      </c>
      <c r="F31" s="17"/>
      <c r="G31" s="17">
        <f t="shared" si="3"/>
        <v>3691</v>
      </c>
      <c r="H31" s="17">
        <v>3691</v>
      </c>
      <c r="I31" s="17"/>
      <c r="J31" s="17">
        <f t="shared" si="4"/>
        <v>3691</v>
      </c>
      <c r="K31" s="43">
        <f t="shared" si="2"/>
        <v>1</v>
      </c>
    </row>
    <row r="32" spans="1:11" x14ac:dyDescent="0.2">
      <c r="A32" s="16" t="s">
        <v>64</v>
      </c>
      <c r="B32" s="17"/>
      <c r="C32" s="17"/>
      <c r="D32" s="17"/>
      <c r="E32" s="17">
        <v>1499</v>
      </c>
      <c r="F32" s="17"/>
      <c r="G32" s="17">
        <f t="shared" si="3"/>
        <v>1499</v>
      </c>
      <c r="H32" s="17">
        <v>1499</v>
      </c>
      <c r="I32" s="17"/>
      <c r="J32" s="17">
        <f t="shared" si="4"/>
        <v>1499</v>
      </c>
      <c r="K32" s="43">
        <f t="shared" si="2"/>
        <v>1</v>
      </c>
    </row>
    <row r="33" spans="1:11" x14ac:dyDescent="0.2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43"/>
    </row>
    <row r="34" spans="1:11" s="5" customFormat="1" x14ac:dyDescent="0.2">
      <c r="A34" s="13" t="s">
        <v>9</v>
      </c>
      <c r="B34" s="15">
        <f>SUM(B35:B36)</f>
        <v>0</v>
      </c>
      <c r="C34" s="15">
        <f t="shared" ref="C34:J34" si="5">SUM(C35:C36)</f>
        <v>0</v>
      </c>
      <c r="D34" s="15">
        <f t="shared" si="5"/>
        <v>0</v>
      </c>
      <c r="E34" s="15">
        <f t="shared" si="5"/>
        <v>5544</v>
      </c>
      <c r="F34" s="15">
        <f t="shared" si="5"/>
        <v>2182</v>
      </c>
      <c r="G34" s="15">
        <f t="shared" si="5"/>
        <v>7726</v>
      </c>
      <c r="H34" s="15">
        <f t="shared" si="5"/>
        <v>5544</v>
      </c>
      <c r="I34" s="15">
        <f t="shared" si="5"/>
        <v>2182</v>
      </c>
      <c r="J34" s="39">
        <f t="shared" si="5"/>
        <v>7726</v>
      </c>
      <c r="K34" s="43">
        <f t="shared" si="2"/>
        <v>1</v>
      </c>
    </row>
    <row r="35" spans="1:11" s="5" customFormat="1" x14ac:dyDescent="0.2">
      <c r="A35" s="16" t="s">
        <v>66</v>
      </c>
      <c r="B35" s="17"/>
      <c r="C35" s="17"/>
      <c r="D35" s="17"/>
      <c r="E35" s="17">
        <v>5544</v>
      </c>
      <c r="F35" s="17"/>
      <c r="G35" s="17">
        <f>SUM(E35:F35)</f>
        <v>5544</v>
      </c>
      <c r="H35" s="17">
        <v>5544</v>
      </c>
      <c r="I35" s="17"/>
      <c r="J35" s="17">
        <f>SUM(H35:I35)</f>
        <v>5544</v>
      </c>
      <c r="K35" s="43">
        <f t="shared" si="2"/>
        <v>1</v>
      </c>
    </row>
    <row r="36" spans="1:11" s="5" customFormat="1" x14ac:dyDescent="0.2">
      <c r="A36" s="16" t="s">
        <v>68</v>
      </c>
      <c r="B36" s="17"/>
      <c r="C36" s="17"/>
      <c r="D36" s="17"/>
      <c r="E36" s="17"/>
      <c r="F36" s="17">
        <v>2182</v>
      </c>
      <c r="G36" s="17">
        <f>SUM(E36:F36)</f>
        <v>2182</v>
      </c>
      <c r="H36" s="17"/>
      <c r="I36" s="17">
        <v>2182</v>
      </c>
      <c r="J36" s="17">
        <f>SUM(H36:I36)</f>
        <v>2182</v>
      </c>
      <c r="K36" s="43">
        <f t="shared" si="2"/>
        <v>1</v>
      </c>
    </row>
    <row r="37" spans="1:11" x14ac:dyDescent="0.2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43"/>
    </row>
    <row r="38" spans="1:11" s="11" customFormat="1" ht="13.5" x14ac:dyDescent="0.25">
      <c r="A38" s="18" t="s">
        <v>10</v>
      </c>
      <c r="B38" s="19">
        <f t="shared" ref="B38:J38" si="6">SUM(B11,B34)</f>
        <v>1829832</v>
      </c>
      <c r="C38" s="19">
        <f t="shared" si="6"/>
        <v>6604</v>
      </c>
      <c r="D38" s="19">
        <f t="shared" si="6"/>
        <v>1836436</v>
      </c>
      <c r="E38" s="19">
        <f t="shared" si="6"/>
        <v>2112726</v>
      </c>
      <c r="F38" s="19">
        <f t="shared" si="6"/>
        <v>9083</v>
      </c>
      <c r="G38" s="19">
        <f t="shared" si="6"/>
        <v>2121809</v>
      </c>
      <c r="H38" s="19">
        <f t="shared" si="6"/>
        <v>2112726</v>
      </c>
      <c r="I38" s="19">
        <f t="shared" si="6"/>
        <v>9083</v>
      </c>
      <c r="J38" s="19">
        <f t="shared" si="6"/>
        <v>2121809</v>
      </c>
      <c r="K38" s="43">
        <f t="shared" si="2"/>
        <v>1</v>
      </c>
    </row>
    <row r="39" spans="1:11" x14ac:dyDescent="0.2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43"/>
    </row>
    <row r="40" spans="1:11" x14ac:dyDescent="0.2">
      <c r="A40" s="13" t="s">
        <v>6</v>
      </c>
      <c r="B40" s="15">
        <f>SUM(B41:B41)</f>
        <v>0</v>
      </c>
      <c r="C40" s="15">
        <f t="shared" ref="C40:J40" si="7">SUM(C41:C41)</f>
        <v>0</v>
      </c>
      <c r="D40" s="15">
        <f t="shared" si="7"/>
        <v>0</v>
      </c>
      <c r="E40" s="15">
        <f t="shared" si="7"/>
        <v>0</v>
      </c>
      <c r="F40" s="15">
        <f t="shared" si="7"/>
        <v>0</v>
      </c>
      <c r="G40" s="15">
        <f t="shared" si="7"/>
        <v>0</v>
      </c>
      <c r="H40" s="15">
        <f t="shared" si="7"/>
        <v>0</v>
      </c>
      <c r="I40" s="15">
        <f t="shared" si="7"/>
        <v>0</v>
      </c>
      <c r="J40" s="15">
        <f t="shared" si="7"/>
        <v>0</v>
      </c>
      <c r="K40" s="43"/>
    </row>
    <row r="41" spans="1:11" x14ac:dyDescent="0.2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43"/>
    </row>
    <row r="42" spans="1:11" s="5" customFormat="1" x14ac:dyDescent="0.2">
      <c r="A42" s="13" t="s">
        <v>1</v>
      </c>
      <c r="B42" s="15">
        <f>SUM(B43)</f>
        <v>0</v>
      </c>
      <c r="C42" s="15">
        <f t="shared" ref="C42:J42" si="8">SUM(C43)</f>
        <v>18600</v>
      </c>
      <c r="D42" s="15">
        <f t="shared" si="8"/>
        <v>18600</v>
      </c>
      <c r="E42" s="15">
        <f t="shared" si="8"/>
        <v>0</v>
      </c>
      <c r="F42" s="15">
        <f t="shared" si="8"/>
        <v>0</v>
      </c>
      <c r="G42" s="15">
        <f t="shared" si="8"/>
        <v>0</v>
      </c>
      <c r="H42" s="15">
        <f t="shared" si="8"/>
        <v>0</v>
      </c>
      <c r="I42" s="15">
        <f t="shared" si="8"/>
        <v>0</v>
      </c>
      <c r="J42" s="15">
        <f t="shared" si="8"/>
        <v>0</v>
      </c>
      <c r="K42" s="43"/>
    </row>
    <row r="43" spans="1:11" s="5" customFormat="1" x14ac:dyDescent="0.2">
      <c r="A43" s="16" t="s">
        <v>40</v>
      </c>
      <c r="B43" s="17"/>
      <c r="C43" s="17">
        <v>18600</v>
      </c>
      <c r="D43" s="17">
        <f>SUM(B43:C43)</f>
        <v>18600</v>
      </c>
      <c r="E43" s="17"/>
      <c r="F43" s="17">
        <v>0</v>
      </c>
      <c r="G43" s="17">
        <f>SUM(E43:F43)</f>
        <v>0</v>
      </c>
      <c r="H43" s="17"/>
      <c r="I43" s="17"/>
      <c r="J43" s="17">
        <f t="shared" si="4"/>
        <v>0</v>
      </c>
      <c r="K43" s="43"/>
    </row>
    <row r="44" spans="1:11" x14ac:dyDescent="0.2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43"/>
    </row>
    <row r="45" spans="1:11" s="5" customFormat="1" x14ac:dyDescent="0.2">
      <c r="A45" s="13" t="s">
        <v>13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43"/>
    </row>
    <row r="46" spans="1:11" x14ac:dyDescent="0.2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43"/>
    </row>
    <row r="47" spans="1:11" s="11" customFormat="1" ht="13.5" x14ac:dyDescent="0.25">
      <c r="A47" s="18" t="s">
        <v>14</v>
      </c>
      <c r="B47" s="19">
        <f>SUM(B42,B40,B45)</f>
        <v>0</v>
      </c>
      <c r="C47" s="19">
        <f t="shared" ref="C47:J47" si="9">SUM(C42,C40,C45)</f>
        <v>18600</v>
      </c>
      <c r="D47" s="19">
        <f t="shared" si="9"/>
        <v>18600</v>
      </c>
      <c r="E47" s="19">
        <f t="shared" si="9"/>
        <v>0</v>
      </c>
      <c r="F47" s="19">
        <f t="shared" si="9"/>
        <v>0</v>
      </c>
      <c r="G47" s="19">
        <f t="shared" si="9"/>
        <v>0</v>
      </c>
      <c r="H47" s="19">
        <f t="shared" si="9"/>
        <v>0</v>
      </c>
      <c r="I47" s="19">
        <f t="shared" si="9"/>
        <v>0</v>
      </c>
      <c r="J47" s="19">
        <f t="shared" si="9"/>
        <v>0</v>
      </c>
      <c r="K47" s="43"/>
    </row>
    <row r="48" spans="1:11" x14ac:dyDescent="0.2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43"/>
    </row>
    <row r="49" spans="1:15" s="5" customFormat="1" x14ac:dyDescent="0.2">
      <c r="A49" s="13" t="s">
        <v>7</v>
      </c>
      <c r="B49" s="15">
        <f t="shared" ref="B49:J49" si="10">SUM(B50:B67)</f>
        <v>3967223</v>
      </c>
      <c r="C49" s="15">
        <f t="shared" si="10"/>
        <v>0</v>
      </c>
      <c r="D49" s="15">
        <f t="shared" si="10"/>
        <v>3967223</v>
      </c>
      <c r="E49" s="15">
        <f t="shared" si="10"/>
        <v>4397385</v>
      </c>
      <c r="F49" s="15">
        <f t="shared" si="10"/>
        <v>0</v>
      </c>
      <c r="G49" s="15">
        <f t="shared" si="10"/>
        <v>4397385</v>
      </c>
      <c r="H49" s="15">
        <f t="shared" si="10"/>
        <v>4397385</v>
      </c>
      <c r="I49" s="15">
        <f t="shared" si="10"/>
        <v>0</v>
      </c>
      <c r="J49" s="39">
        <f t="shared" si="10"/>
        <v>4397385</v>
      </c>
      <c r="K49" s="43">
        <f t="shared" si="2"/>
        <v>1</v>
      </c>
      <c r="N49" s="6"/>
    </row>
    <row r="50" spans="1:15" s="5" customFormat="1" x14ac:dyDescent="0.2">
      <c r="A50" s="16" t="s">
        <v>28</v>
      </c>
      <c r="B50" s="17">
        <v>11149</v>
      </c>
      <c r="C50" s="17"/>
      <c r="D50" s="17">
        <f t="shared" ref="D50:D58" si="11">SUM(B50:C50)</f>
        <v>11149</v>
      </c>
      <c r="E50" s="17">
        <v>11149</v>
      </c>
      <c r="F50" s="17"/>
      <c r="G50" s="17">
        <f t="shared" ref="G50:G67" si="12">SUM(E50:F50)</f>
        <v>11149</v>
      </c>
      <c r="H50" s="37">
        <v>11150</v>
      </c>
      <c r="I50" s="37"/>
      <c r="J50" s="37">
        <f>SUM(H50:I50)</f>
        <v>11150</v>
      </c>
      <c r="K50" s="43">
        <f t="shared" si="2"/>
        <v>1.0000896941429724</v>
      </c>
    </row>
    <row r="51" spans="1:15" s="5" customFormat="1" x14ac:dyDescent="0.2">
      <c r="A51" s="16" t="s">
        <v>41</v>
      </c>
      <c r="B51" s="17">
        <v>13500</v>
      </c>
      <c r="C51" s="17"/>
      <c r="D51" s="17">
        <f t="shared" si="11"/>
        <v>13500</v>
      </c>
      <c r="E51" s="17">
        <v>13500</v>
      </c>
      <c r="F51" s="17"/>
      <c r="G51" s="17">
        <f t="shared" si="12"/>
        <v>13500</v>
      </c>
      <c r="H51" s="37">
        <v>13500</v>
      </c>
      <c r="I51" s="37"/>
      <c r="J51" s="37">
        <f>SUM(H51:I51)</f>
        <v>13500</v>
      </c>
      <c r="K51" s="43">
        <f t="shared" si="2"/>
        <v>1</v>
      </c>
    </row>
    <row r="52" spans="1:15" s="5" customFormat="1" x14ac:dyDescent="0.2">
      <c r="A52" s="16" t="s">
        <v>61</v>
      </c>
      <c r="B52" s="17">
        <v>3000</v>
      </c>
      <c r="C52" s="17"/>
      <c r="D52" s="17">
        <f t="shared" si="11"/>
        <v>3000</v>
      </c>
      <c r="E52" s="17">
        <v>0</v>
      </c>
      <c r="F52" s="17"/>
      <c r="G52" s="17">
        <f t="shared" si="12"/>
        <v>0</v>
      </c>
      <c r="H52" s="37"/>
      <c r="I52" s="37"/>
      <c r="J52" s="37">
        <f>SUM(H52:I52)</f>
        <v>0</v>
      </c>
      <c r="K52" s="43"/>
    </row>
    <row r="53" spans="1:15" s="5" customFormat="1" x14ac:dyDescent="0.2">
      <c r="A53" s="16" t="s">
        <v>83</v>
      </c>
      <c r="B53" s="17">
        <v>25655</v>
      </c>
      <c r="C53" s="17"/>
      <c r="D53" s="17">
        <f t="shared" si="11"/>
        <v>25655</v>
      </c>
      <c r="E53" s="17">
        <v>25655</v>
      </c>
      <c r="F53" s="17"/>
      <c r="G53" s="17">
        <f t="shared" si="12"/>
        <v>25655</v>
      </c>
      <c r="H53" s="37">
        <v>25655</v>
      </c>
      <c r="I53" s="37"/>
      <c r="J53" s="37">
        <f t="shared" si="4"/>
        <v>25655</v>
      </c>
      <c r="K53" s="43">
        <f t="shared" si="2"/>
        <v>1</v>
      </c>
      <c r="O53" s="6"/>
    </row>
    <row r="54" spans="1:15" s="5" customFormat="1" x14ac:dyDescent="0.2">
      <c r="A54" s="16" t="s">
        <v>42</v>
      </c>
      <c r="B54" s="17">
        <v>13468</v>
      </c>
      <c r="C54" s="17"/>
      <c r="D54" s="17">
        <f t="shared" si="11"/>
        <v>13468</v>
      </c>
      <c r="E54" s="17">
        <v>14167</v>
      </c>
      <c r="F54" s="17"/>
      <c r="G54" s="17">
        <f t="shared" si="12"/>
        <v>14167</v>
      </c>
      <c r="H54" s="37">
        <v>14167</v>
      </c>
      <c r="I54" s="37"/>
      <c r="J54" s="37">
        <f t="shared" si="4"/>
        <v>14167</v>
      </c>
      <c r="K54" s="43">
        <f t="shared" si="2"/>
        <v>1</v>
      </c>
    </row>
    <row r="55" spans="1:15" s="5" customFormat="1" x14ac:dyDescent="0.2">
      <c r="A55" s="16" t="s">
        <v>43</v>
      </c>
      <c r="B55" s="17">
        <v>10703</v>
      </c>
      <c r="C55" s="17"/>
      <c r="D55" s="17">
        <f t="shared" si="11"/>
        <v>10703</v>
      </c>
      <c r="E55" s="17">
        <v>0</v>
      </c>
      <c r="F55" s="17"/>
      <c r="G55" s="17">
        <f t="shared" si="12"/>
        <v>0</v>
      </c>
      <c r="H55" s="37"/>
      <c r="I55" s="37"/>
      <c r="J55" s="37">
        <f t="shared" si="4"/>
        <v>0</v>
      </c>
      <c r="K55" s="43"/>
      <c r="O55" s="6"/>
    </row>
    <row r="56" spans="1:15" s="5" customFormat="1" ht="12.75" customHeight="1" x14ac:dyDescent="0.2">
      <c r="A56" s="16" t="s">
        <v>44</v>
      </c>
      <c r="B56" s="17">
        <v>4365</v>
      </c>
      <c r="C56" s="17"/>
      <c r="D56" s="17">
        <f t="shared" si="11"/>
        <v>4365</v>
      </c>
      <c r="E56" s="17">
        <v>0</v>
      </c>
      <c r="F56" s="17"/>
      <c r="G56" s="17">
        <f t="shared" si="12"/>
        <v>0</v>
      </c>
      <c r="H56" s="37"/>
      <c r="I56" s="37"/>
      <c r="J56" s="37">
        <f t="shared" si="4"/>
        <v>0</v>
      </c>
      <c r="K56" s="43"/>
      <c r="L56" s="6"/>
      <c r="M56" s="6"/>
    </row>
    <row r="57" spans="1:15" s="5" customFormat="1" ht="12.75" customHeight="1" x14ac:dyDescent="0.2">
      <c r="A57" s="16" t="s">
        <v>45</v>
      </c>
      <c r="B57" s="17">
        <v>3138631</v>
      </c>
      <c r="C57" s="17"/>
      <c r="D57" s="17">
        <f t="shared" si="11"/>
        <v>3138631</v>
      </c>
      <c r="E57" s="17">
        <v>3138631</v>
      </c>
      <c r="F57" s="17"/>
      <c r="G57" s="17">
        <f t="shared" si="12"/>
        <v>3138631</v>
      </c>
      <c r="H57" s="37">
        <v>3138631</v>
      </c>
      <c r="I57" s="37"/>
      <c r="J57" s="37">
        <f t="shared" si="4"/>
        <v>3138631</v>
      </c>
      <c r="K57" s="43">
        <f t="shared" si="2"/>
        <v>1</v>
      </c>
      <c r="L57" s="6"/>
      <c r="M57" s="6"/>
    </row>
    <row r="58" spans="1:15" s="5" customFormat="1" ht="12.75" customHeight="1" x14ac:dyDescent="0.2">
      <c r="A58" s="16" t="s">
        <v>33</v>
      </c>
      <c r="B58" s="17">
        <v>746752</v>
      </c>
      <c r="C58" s="17"/>
      <c r="D58" s="17">
        <f t="shared" si="11"/>
        <v>746752</v>
      </c>
      <c r="E58" s="17">
        <v>589017</v>
      </c>
      <c r="F58" s="17"/>
      <c r="G58" s="17">
        <f t="shared" si="12"/>
        <v>589017</v>
      </c>
      <c r="H58" s="37">
        <v>589017</v>
      </c>
      <c r="I58" s="37"/>
      <c r="J58" s="37">
        <f t="shared" si="4"/>
        <v>589017</v>
      </c>
      <c r="K58" s="43">
        <f t="shared" si="2"/>
        <v>1</v>
      </c>
      <c r="L58" s="6"/>
      <c r="M58" s="6"/>
    </row>
    <row r="59" spans="1:15" s="5" customFormat="1" ht="12.75" customHeight="1" x14ac:dyDescent="0.2">
      <c r="A59" s="16" t="s">
        <v>50</v>
      </c>
      <c r="B59" s="17"/>
      <c r="C59" s="17"/>
      <c r="D59" s="17"/>
      <c r="E59" s="17">
        <v>15515</v>
      </c>
      <c r="F59" s="17"/>
      <c r="G59" s="17">
        <f t="shared" si="12"/>
        <v>15515</v>
      </c>
      <c r="H59" s="37">
        <v>15515</v>
      </c>
      <c r="I59" s="37"/>
      <c r="J59" s="37">
        <f t="shared" si="4"/>
        <v>15515</v>
      </c>
      <c r="K59" s="43">
        <f t="shared" si="2"/>
        <v>1</v>
      </c>
      <c r="L59" s="6"/>
      <c r="M59" s="6"/>
    </row>
    <row r="60" spans="1:15" s="5" customFormat="1" ht="12.75" customHeight="1" x14ac:dyDescent="0.2">
      <c r="A60" s="16" t="s">
        <v>56</v>
      </c>
      <c r="B60" s="17"/>
      <c r="C60" s="17"/>
      <c r="D60" s="17"/>
      <c r="E60" s="17">
        <v>6420</v>
      </c>
      <c r="F60" s="17"/>
      <c r="G60" s="17">
        <f t="shared" si="12"/>
        <v>6420</v>
      </c>
      <c r="H60" s="37">
        <v>6420</v>
      </c>
      <c r="I60" s="37"/>
      <c r="J60" s="37">
        <f t="shared" si="4"/>
        <v>6420</v>
      </c>
      <c r="K60" s="43">
        <f t="shared" si="2"/>
        <v>1</v>
      </c>
      <c r="L60" s="6"/>
      <c r="M60" s="6"/>
    </row>
    <row r="61" spans="1:15" s="5" customFormat="1" ht="12.75" customHeight="1" x14ac:dyDescent="0.2">
      <c r="A61" s="17" t="s">
        <v>29</v>
      </c>
      <c r="B61" s="17"/>
      <c r="C61" s="17"/>
      <c r="D61" s="17"/>
      <c r="E61" s="17">
        <v>11387</v>
      </c>
      <c r="F61" s="17"/>
      <c r="G61" s="17">
        <f t="shared" si="12"/>
        <v>11387</v>
      </c>
      <c r="H61" s="37">
        <v>11387</v>
      </c>
      <c r="I61" s="37"/>
      <c r="J61" s="37">
        <f t="shared" si="4"/>
        <v>11387</v>
      </c>
      <c r="K61" s="43">
        <f t="shared" si="2"/>
        <v>1</v>
      </c>
      <c r="L61" s="6"/>
      <c r="M61" s="6"/>
    </row>
    <row r="62" spans="1:15" s="5" customFormat="1" ht="12.75" customHeight="1" x14ac:dyDescent="0.2">
      <c r="A62" s="16" t="s">
        <v>57</v>
      </c>
      <c r="B62" s="17"/>
      <c r="C62" s="17"/>
      <c r="D62" s="17"/>
      <c r="E62" s="17">
        <v>73037</v>
      </c>
      <c r="F62" s="17"/>
      <c r="G62" s="17">
        <f t="shared" si="12"/>
        <v>73037</v>
      </c>
      <c r="H62" s="37">
        <v>73036</v>
      </c>
      <c r="I62" s="37"/>
      <c r="J62" s="37">
        <f t="shared" si="4"/>
        <v>73036</v>
      </c>
      <c r="K62" s="43">
        <f t="shared" si="2"/>
        <v>0.99998630830948698</v>
      </c>
      <c r="L62" s="6"/>
      <c r="M62" s="6"/>
    </row>
    <row r="63" spans="1:15" s="5" customFormat="1" ht="12.75" customHeight="1" x14ac:dyDescent="0.2">
      <c r="A63" s="16" t="s">
        <v>65</v>
      </c>
      <c r="B63" s="17"/>
      <c r="C63" s="17"/>
      <c r="D63" s="17"/>
      <c r="E63" s="17">
        <v>269500</v>
      </c>
      <c r="F63" s="17"/>
      <c r="G63" s="17">
        <f t="shared" si="12"/>
        <v>269500</v>
      </c>
      <c r="H63" s="37">
        <v>269500</v>
      </c>
      <c r="I63" s="37"/>
      <c r="J63" s="37">
        <f t="shared" si="4"/>
        <v>269500</v>
      </c>
      <c r="K63" s="43">
        <f t="shared" si="2"/>
        <v>1</v>
      </c>
      <c r="L63" s="6"/>
      <c r="M63" s="38"/>
    </row>
    <row r="64" spans="1:15" x14ac:dyDescent="0.2">
      <c r="A64" s="16" t="s">
        <v>52</v>
      </c>
      <c r="B64" s="17"/>
      <c r="C64" s="17"/>
      <c r="D64" s="17"/>
      <c r="E64" s="17">
        <v>85654</v>
      </c>
      <c r="F64" s="17"/>
      <c r="G64" s="17">
        <f t="shared" si="12"/>
        <v>85654</v>
      </c>
      <c r="H64" s="37">
        <v>85654</v>
      </c>
      <c r="I64" s="37"/>
      <c r="J64" s="37">
        <f t="shared" si="4"/>
        <v>85654</v>
      </c>
      <c r="K64" s="43">
        <f t="shared" si="2"/>
        <v>1</v>
      </c>
    </row>
    <row r="65" spans="1:17" x14ac:dyDescent="0.2">
      <c r="A65" s="16" t="s">
        <v>58</v>
      </c>
      <c r="B65" s="17"/>
      <c r="C65" s="17"/>
      <c r="D65" s="17"/>
      <c r="E65" s="17">
        <v>95253</v>
      </c>
      <c r="F65" s="17"/>
      <c r="G65" s="17">
        <f t="shared" si="12"/>
        <v>95253</v>
      </c>
      <c r="H65" s="37">
        <v>95253</v>
      </c>
      <c r="I65" s="37"/>
      <c r="J65" s="37">
        <f t="shared" si="4"/>
        <v>95253</v>
      </c>
      <c r="K65" s="43">
        <f t="shared" si="2"/>
        <v>1</v>
      </c>
      <c r="L65" s="2"/>
      <c r="N65" s="2"/>
      <c r="Q65" s="2"/>
    </row>
    <row r="66" spans="1:17" x14ac:dyDescent="0.2">
      <c r="A66" s="16" t="s">
        <v>59</v>
      </c>
      <c r="B66" s="17"/>
      <c r="C66" s="17"/>
      <c r="D66" s="17"/>
      <c r="E66" s="17">
        <v>25000</v>
      </c>
      <c r="F66" s="17"/>
      <c r="G66" s="17">
        <f t="shared" si="12"/>
        <v>25000</v>
      </c>
      <c r="H66" s="37">
        <v>25000</v>
      </c>
      <c r="I66" s="37"/>
      <c r="J66" s="37">
        <f t="shared" si="4"/>
        <v>25000</v>
      </c>
      <c r="K66" s="43">
        <f t="shared" si="2"/>
        <v>1</v>
      </c>
    </row>
    <row r="67" spans="1:17" x14ac:dyDescent="0.2">
      <c r="A67" s="16" t="s">
        <v>60</v>
      </c>
      <c r="B67" s="17"/>
      <c r="C67" s="17"/>
      <c r="D67" s="17"/>
      <c r="E67" s="17">
        <v>23500</v>
      </c>
      <c r="F67" s="17"/>
      <c r="G67" s="17">
        <f t="shared" si="12"/>
        <v>23500</v>
      </c>
      <c r="H67" s="37">
        <v>23500</v>
      </c>
      <c r="I67" s="37"/>
      <c r="J67" s="37">
        <f t="shared" si="4"/>
        <v>23500</v>
      </c>
      <c r="K67" s="43">
        <f t="shared" si="2"/>
        <v>1</v>
      </c>
      <c r="O67" s="2"/>
    </row>
    <row r="68" spans="1:17" x14ac:dyDescent="0.2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43"/>
    </row>
    <row r="69" spans="1:17" s="5" customFormat="1" ht="12" customHeight="1" x14ac:dyDescent="0.2">
      <c r="A69" s="13" t="s">
        <v>2</v>
      </c>
      <c r="B69" s="15">
        <f>SUM(B70:B71)</f>
        <v>0</v>
      </c>
      <c r="C69" s="15">
        <f t="shared" ref="C69:J69" si="13">SUM(C70:C71)</f>
        <v>0</v>
      </c>
      <c r="D69" s="15">
        <f t="shared" si="13"/>
        <v>0</v>
      </c>
      <c r="E69" s="15">
        <f t="shared" si="13"/>
        <v>37241</v>
      </c>
      <c r="F69" s="15">
        <f t="shared" si="13"/>
        <v>0</v>
      </c>
      <c r="G69" s="15">
        <f t="shared" si="13"/>
        <v>37241</v>
      </c>
      <c r="H69" s="15">
        <f t="shared" si="13"/>
        <v>37316</v>
      </c>
      <c r="I69" s="15">
        <f t="shared" si="13"/>
        <v>0</v>
      </c>
      <c r="J69" s="15">
        <f t="shared" si="13"/>
        <v>37316</v>
      </c>
      <c r="K69" s="43">
        <f t="shared" si="2"/>
        <v>1.002013909400929</v>
      </c>
    </row>
    <row r="70" spans="1:17" s="5" customFormat="1" ht="12" customHeight="1" x14ac:dyDescent="0.2">
      <c r="A70" s="16" t="s">
        <v>67</v>
      </c>
      <c r="B70" s="17"/>
      <c r="C70" s="17"/>
      <c r="D70" s="17"/>
      <c r="E70" s="17">
        <v>37241</v>
      </c>
      <c r="F70" s="17"/>
      <c r="G70" s="17">
        <f>SUM(E70:F70)</f>
        <v>37241</v>
      </c>
      <c r="H70" s="37">
        <v>37241</v>
      </c>
      <c r="I70" s="37"/>
      <c r="J70" s="37">
        <f>SUM(H70:I70)</f>
        <v>37241</v>
      </c>
      <c r="K70" s="43">
        <f t="shared" si="2"/>
        <v>1</v>
      </c>
    </row>
    <row r="71" spans="1:17" s="5" customFormat="1" ht="12" customHeight="1" x14ac:dyDescent="0.2">
      <c r="A71" s="16" t="s">
        <v>84</v>
      </c>
      <c r="B71" s="17"/>
      <c r="C71" s="17"/>
      <c r="D71" s="17"/>
      <c r="E71" s="17"/>
      <c r="F71" s="17"/>
      <c r="G71" s="17"/>
      <c r="H71" s="37">
        <v>75</v>
      </c>
      <c r="I71" s="37"/>
      <c r="J71" s="37">
        <f>SUM(H71:I71)</f>
        <v>75</v>
      </c>
      <c r="K71" s="43"/>
    </row>
    <row r="72" spans="1:17" x14ac:dyDescent="0.2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43"/>
    </row>
    <row r="73" spans="1:17" s="11" customFormat="1" ht="13.5" x14ac:dyDescent="0.25">
      <c r="A73" s="18" t="s">
        <v>11</v>
      </c>
      <c r="B73" s="19">
        <f t="shared" ref="B73:J73" si="14">SUM(B49,B69)</f>
        <v>3967223</v>
      </c>
      <c r="C73" s="19">
        <f t="shared" si="14"/>
        <v>0</v>
      </c>
      <c r="D73" s="19">
        <f t="shared" si="14"/>
        <v>3967223</v>
      </c>
      <c r="E73" s="19">
        <f t="shared" si="14"/>
        <v>4434626</v>
      </c>
      <c r="F73" s="19">
        <f t="shared" si="14"/>
        <v>0</v>
      </c>
      <c r="G73" s="19">
        <f t="shared" si="14"/>
        <v>4434626</v>
      </c>
      <c r="H73" s="19">
        <f t="shared" si="14"/>
        <v>4434701</v>
      </c>
      <c r="I73" s="19">
        <f t="shared" si="14"/>
        <v>0</v>
      </c>
      <c r="J73" s="19">
        <f t="shared" si="14"/>
        <v>4434701</v>
      </c>
      <c r="K73" s="43">
        <f t="shared" si="2"/>
        <v>1.0000169123619445</v>
      </c>
    </row>
    <row r="74" spans="1:17" s="11" customFormat="1" ht="13.5" x14ac:dyDescent="0.25">
      <c r="A74" s="18"/>
      <c r="B74" s="19"/>
      <c r="C74" s="19"/>
      <c r="D74" s="17"/>
      <c r="E74" s="19"/>
      <c r="F74" s="19"/>
      <c r="G74" s="17"/>
      <c r="H74" s="17"/>
      <c r="I74" s="17"/>
      <c r="J74" s="17"/>
      <c r="K74" s="43"/>
    </row>
    <row r="75" spans="1:17" x14ac:dyDescent="0.2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43"/>
    </row>
    <row r="76" spans="1:17" s="5" customFormat="1" x14ac:dyDescent="0.2">
      <c r="A76" s="13" t="s">
        <v>5</v>
      </c>
      <c r="B76" s="15">
        <f>SUM(B77:B77)</f>
        <v>0</v>
      </c>
      <c r="C76" s="15">
        <f t="shared" ref="C76:J76" si="15">SUM(C77:C77)</f>
        <v>0</v>
      </c>
      <c r="D76" s="15">
        <f t="shared" si="15"/>
        <v>0</v>
      </c>
      <c r="E76" s="15">
        <f t="shared" si="15"/>
        <v>0</v>
      </c>
      <c r="F76" s="15">
        <f t="shared" si="15"/>
        <v>0</v>
      </c>
      <c r="G76" s="15">
        <f t="shared" si="15"/>
        <v>0</v>
      </c>
      <c r="H76" s="15">
        <f t="shared" si="15"/>
        <v>0</v>
      </c>
      <c r="I76" s="15">
        <f t="shared" si="15"/>
        <v>0</v>
      </c>
      <c r="J76" s="15">
        <f t="shared" si="15"/>
        <v>0</v>
      </c>
      <c r="K76" s="43"/>
    </row>
    <row r="77" spans="1:17" x14ac:dyDescent="0.2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43"/>
    </row>
    <row r="78" spans="1:17" s="5" customFormat="1" x14ac:dyDescent="0.2">
      <c r="A78" s="13" t="s">
        <v>3</v>
      </c>
      <c r="B78" s="15">
        <f t="shared" ref="B78:J78" si="16">SUM(B79:B80)</f>
        <v>0</v>
      </c>
      <c r="C78" s="15">
        <f t="shared" si="16"/>
        <v>466</v>
      </c>
      <c r="D78" s="15">
        <f t="shared" si="16"/>
        <v>466</v>
      </c>
      <c r="E78" s="15">
        <f t="shared" si="16"/>
        <v>0</v>
      </c>
      <c r="F78" s="15">
        <f t="shared" si="16"/>
        <v>71</v>
      </c>
      <c r="G78" s="15">
        <f t="shared" si="16"/>
        <v>71</v>
      </c>
      <c r="H78" s="15">
        <f t="shared" si="16"/>
        <v>0</v>
      </c>
      <c r="I78" s="15">
        <f t="shared" si="16"/>
        <v>71</v>
      </c>
      <c r="J78" s="15">
        <f t="shared" si="16"/>
        <v>71</v>
      </c>
      <c r="K78" s="43">
        <f>SUM(J78/G78)</f>
        <v>1</v>
      </c>
    </row>
    <row r="79" spans="1:17" x14ac:dyDescent="0.2">
      <c r="A79" s="16" t="s">
        <v>20</v>
      </c>
      <c r="B79" s="17"/>
      <c r="C79" s="17">
        <v>466</v>
      </c>
      <c r="D79" s="17">
        <f>SUM(B79:C79)</f>
        <v>466</v>
      </c>
      <c r="E79" s="17"/>
      <c r="F79" s="17">
        <v>71</v>
      </c>
      <c r="G79" s="17">
        <f>SUM(E79:F79)</f>
        <v>71</v>
      </c>
      <c r="H79" s="17"/>
      <c r="I79" s="17">
        <v>71</v>
      </c>
      <c r="J79" s="17">
        <f t="shared" si="4"/>
        <v>71</v>
      </c>
      <c r="K79" s="43">
        <f>SUM(J79/G79)</f>
        <v>1</v>
      </c>
    </row>
    <row r="80" spans="1:17" x14ac:dyDescent="0.2">
      <c r="A80" s="16"/>
      <c r="B80" s="17"/>
      <c r="C80" s="17"/>
      <c r="D80" s="17"/>
      <c r="E80" s="17"/>
      <c r="F80" s="17"/>
      <c r="G80" s="17"/>
      <c r="H80" s="17"/>
      <c r="I80" s="17"/>
      <c r="J80" s="17"/>
      <c r="K80" s="43"/>
    </row>
    <row r="81" spans="1:11" s="5" customFormat="1" x14ac:dyDescent="0.2">
      <c r="A81" s="13" t="s">
        <v>15</v>
      </c>
      <c r="B81" s="15">
        <v>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43"/>
    </row>
    <row r="82" spans="1:11" x14ac:dyDescent="0.2">
      <c r="A82" s="16"/>
      <c r="B82" s="17"/>
      <c r="C82" s="17"/>
      <c r="D82" s="17"/>
      <c r="E82" s="17"/>
      <c r="F82" s="17"/>
      <c r="G82" s="17"/>
      <c r="H82" s="17"/>
      <c r="I82" s="17"/>
      <c r="J82" s="17"/>
      <c r="K82" s="43"/>
    </row>
    <row r="83" spans="1:11" s="11" customFormat="1" ht="13.5" x14ac:dyDescent="0.25">
      <c r="A83" s="18" t="s">
        <v>4</v>
      </c>
      <c r="B83" s="19">
        <f t="shared" ref="B83:J83" si="17">SUM(B76,B78,B81)</f>
        <v>0</v>
      </c>
      <c r="C83" s="19">
        <f t="shared" si="17"/>
        <v>466</v>
      </c>
      <c r="D83" s="19">
        <f t="shared" si="17"/>
        <v>466</v>
      </c>
      <c r="E83" s="19">
        <f t="shared" si="17"/>
        <v>0</v>
      </c>
      <c r="F83" s="19">
        <f t="shared" si="17"/>
        <v>71</v>
      </c>
      <c r="G83" s="19">
        <f t="shared" si="17"/>
        <v>71</v>
      </c>
      <c r="H83" s="19">
        <f t="shared" si="17"/>
        <v>0</v>
      </c>
      <c r="I83" s="19">
        <f t="shared" si="17"/>
        <v>71</v>
      </c>
      <c r="J83" s="19">
        <f t="shared" si="17"/>
        <v>71</v>
      </c>
      <c r="K83" s="43">
        <f>SUM(J83/G83)</f>
        <v>1</v>
      </c>
    </row>
    <row r="84" spans="1:11" x14ac:dyDescent="0.2">
      <c r="A84" s="16"/>
      <c r="B84" s="17"/>
      <c r="C84" s="17"/>
      <c r="D84" s="17"/>
      <c r="E84" s="17"/>
      <c r="F84" s="17"/>
      <c r="G84" s="17"/>
      <c r="H84" s="17"/>
      <c r="I84" s="17"/>
      <c r="J84" s="17"/>
      <c r="K84" s="43"/>
    </row>
    <row r="85" spans="1:11" s="3" customFormat="1" x14ac:dyDescent="0.2">
      <c r="A85" s="20"/>
      <c r="B85" s="21"/>
      <c r="C85" s="21"/>
      <c r="D85" s="17"/>
      <c r="E85" s="21"/>
      <c r="F85" s="21"/>
      <c r="G85" s="21"/>
      <c r="H85" s="21"/>
      <c r="I85" s="21"/>
      <c r="J85" s="21"/>
      <c r="K85" s="43"/>
    </row>
    <row r="86" spans="1:11" s="5" customFormat="1" ht="25.5" x14ac:dyDescent="0.2">
      <c r="A86" s="22" t="s">
        <v>12</v>
      </c>
      <c r="B86" s="23">
        <f t="shared" ref="B86:J86" si="18">SUM(B38,B47,B73,B83)</f>
        <v>5797055</v>
      </c>
      <c r="C86" s="23">
        <f t="shared" si="18"/>
        <v>25670</v>
      </c>
      <c r="D86" s="23">
        <f t="shared" si="18"/>
        <v>5822725</v>
      </c>
      <c r="E86" s="23">
        <f t="shared" si="18"/>
        <v>6547352</v>
      </c>
      <c r="F86" s="23">
        <f t="shared" si="18"/>
        <v>9154</v>
      </c>
      <c r="G86" s="23">
        <f t="shared" si="18"/>
        <v>6556506</v>
      </c>
      <c r="H86" s="23">
        <f t="shared" si="18"/>
        <v>6547427</v>
      </c>
      <c r="I86" s="23">
        <f t="shared" si="18"/>
        <v>9154</v>
      </c>
      <c r="J86" s="23">
        <f t="shared" si="18"/>
        <v>6556581</v>
      </c>
      <c r="K86" s="44">
        <f>SUM(J86/G86)</f>
        <v>1.0000114390195021</v>
      </c>
    </row>
    <row r="87" spans="1:11" s="5" customFormat="1" x14ac:dyDescent="0.2">
      <c r="A87" s="24"/>
      <c r="B87" s="25"/>
      <c r="C87" s="26"/>
      <c r="D87" s="10"/>
      <c r="E87" s="6"/>
      <c r="K87" s="42"/>
    </row>
    <row r="88" spans="1:11" x14ac:dyDescent="0.2">
      <c r="A88" s="13" t="s">
        <v>21</v>
      </c>
      <c r="B88" s="17"/>
      <c r="C88" s="28"/>
      <c r="D88" s="29"/>
      <c r="E88" s="28"/>
      <c r="F88" s="30"/>
      <c r="G88" s="30"/>
      <c r="H88" s="30"/>
      <c r="I88" s="30"/>
      <c r="J88" s="30"/>
      <c r="K88" s="43"/>
    </row>
    <row r="89" spans="1:11" x14ac:dyDescent="0.2">
      <c r="A89" s="14"/>
      <c r="B89" s="17"/>
      <c r="C89" s="28"/>
      <c r="D89" s="29"/>
      <c r="E89" s="28"/>
      <c r="F89" s="30"/>
      <c r="G89" s="30"/>
      <c r="H89" s="30"/>
      <c r="I89" s="30"/>
      <c r="J89" s="30"/>
      <c r="K89" s="43"/>
    </row>
    <row r="90" spans="1:11" x14ac:dyDescent="0.2">
      <c r="A90" s="13" t="s">
        <v>8</v>
      </c>
      <c r="B90" s="15">
        <f t="shared" ref="B90:J90" si="19">SUM(B91:B91)</f>
        <v>180000</v>
      </c>
      <c r="C90" s="15">
        <f t="shared" si="19"/>
        <v>0</v>
      </c>
      <c r="D90" s="15">
        <f t="shared" si="19"/>
        <v>180000</v>
      </c>
      <c r="E90" s="15">
        <f t="shared" si="19"/>
        <v>285815</v>
      </c>
      <c r="F90" s="15">
        <f t="shared" si="19"/>
        <v>0</v>
      </c>
      <c r="G90" s="15">
        <f t="shared" si="19"/>
        <v>285815</v>
      </c>
      <c r="H90" s="15">
        <f t="shared" si="19"/>
        <v>285815</v>
      </c>
      <c r="I90" s="15">
        <f t="shared" si="19"/>
        <v>0</v>
      </c>
      <c r="J90" s="15">
        <f t="shared" si="19"/>
        <v>285815</v>
      </c>
      <c r="K90" s="43">
        <f>SUM(J90/G90)</f>
        <v>1</v>
      </c>
    </row>
    <row r="91" spans="1:11" x14ac:dyDescent="0.2">
      <c r="A91" s="16" t="s">
        <v>26</v>
      </c>
      <c r="B91" s="17">
        <v>180000</v>
      </c>
      <c r="C91" s="17"/>
      <c r="D91" s="17">
        <f>SUM(B91:C91)</f>
        <v>180000</v>
      </c>
      <c r="E91" s="17">
        <v>285815</v>
      </c>
      <c r="F91" s="17"/>
      <c r="G91" s="17">
        <f>SUM(E91:F91)</f>
        <v>285815</v>
      </c>
      <c r="H91" s="17">
        <v>285815</v>
      </c>
      <c r="I91" s="17"/>
      <c r="J91" s="17">
        <f>SUM(H91:I91)</f>
        <v>285815</v>
      </c>
      <c r="K91" s="43">
        <f>SUM(J91/G91)</f>
        <v>1</v>
      </c>
    </row>
    <row r="92" spans="1:11" x14ac:dyDescent="0.2">
      <c r="A92" s="20"/>
      <c r="B92" s="21"/>
      <c r="C92" s="17"/>
      <c r="D92" s="17"/>
      <c r="E92" s="17"/>
      <c r="F92" s="17"/>
      <c r="G92" s="17"/>
      <c r="H92" s="17"/>
      <c r="I92" s="17"/>
      <c r="J92" s="17"/>
      <c r="K92" s="43"/>
    </row>
    <row r="93" spans="1:11" x14ac:dyDescent="0.2">
      <c r="A93" s="13" t="s">
        <v>2</v>
      </c>
      <c r="B93" s="15">
        <f t="shared" ref="B93:G93" si="20">SUM(B94)</f>
        <v>0</v>
      </c>
      <c r="C93" s="15">
        <f t="shared" si="20"/>
        <v>0</v>
      </c>
      <c r="D93" s="15">
        <f t="shared" si="20"/>
        <v>0</v>
      </c>
      <c r="E93" s="15">
        <f t="shared" si="20"/>
        <v>65</v>
      </c>
      <c r="F93" s="15">
        <f t="shared" si="20"/>
        <v>0</v>
      </c>
      <c r="G93" s="15">
        <f t="shared" si="20"/>
        <v>65</v>
      </c>
      <c r="H93" s="15">
        <f>SUM(H94)</f>
        <v>65</v>
      </c>
      <c r="I93" s="15">
        <f>SUM(I94)</f>
        <v>0</v>
      </c>
      <c r="J93" s="15">
        <f>SUM(J94)</f>
        <v>65</v>
      </c>
      <c r="K93" s="43">
        <f>SUM(J93/G93)</f>
        <v>1</v>
      </c>
    </row>
    <row r="94" spans="1:11" x14ac:dyDescent="0.2">
      <c r="A94" s="34" t="s">
        <v>48</v>
      </c>
      <c r="B94" s="35"/>
      <c r="C94" s="36"/>
      <c r="D94" s="36"/>
      <c r="E94" s="36">
        <v>65</v>
      </c>
      <c r="F94" s="36"/>
      <c r="G94" s="36">
        <f>SUM(E94:F94)</f>
        <v>65</v>
      </c>
      <c r="H94" s="36">
        <v>65</v>
      </c>
      <c r="I94" s="36"/>
      <c r="J94" s="36">
        <f>SUM(H94:I94)</f>
        <v>65</v>
      </c>
      <c r="K94" s="43">
        <f>SUM(J94/G94)</f>
        <v>1</v>
      </c>
    </row>
    <row r="95" spans="1:11" x14ac:dyDescent="0.2">
      <c r="A95" s="20"/>
      <c r="B95" s="21"/>
      <c r="C95" s="30"/>
      <c r="D95" s="29"/>
      <c r="E95" s="28"/>
      <c r="F95" s="30"/>
      <c r="G95" s="30"/>
      <c r="H95" s="30"/>
      <c r="I95" s="30"/>
      <c r="J95" s="30"/>
      <c r="K95" s="43"/>
    </row>
    <row r="96" spans="1:11" ht="33.75" customHeight="1" x14ac:dyDescent="0.2">
      <c r="A96" s="22" t="s">
        <v>22</v>
      </c>
      <c r="B96" s="23">
        <f>SUM(B90,B93)</f>
        <v>180000</v>
      </c>
      <c r="C96" s="23">
        <f t="shared" ref="C96:J96" si="21">SUM(C90,C93)</f>
        <v>0</v>
      </c>
      <c r="D96" s="23">
        <f t="shared" si="21"/>
        <v>180000</v>
      </c>
      <c r="E96" s="23">
        <f t="shared" si="21"/>
        <v>285880</v>
      </c>
      <c r="F96" s="23">
        <f t="shared" si="21"/>
        <v>0</v>
      </c>
      <c r="G96" s="23">
        <f t="shared" si="21"/>
        <v>285880</v>
      </c>
      <c r="H96" s="23">
        <f t="shared" si="21"/>
        <v>285880</v>
      </c>
      <c r="I96" s="23">
        <f t="shared" si="21"/>
        <v>0</v>
      </c>
      <c r="J96" s="23">
        <f t="shared" si="21"/>
        <v>285880</v>
      </c>
      <c r="K96" s="44">
        <f>SUM(J96/G96)</f>
        <v>1</v>
      </c>
    </row>
    <row r="97" spans="1:11" x14ac:dyDescent="0.2">
      <c r="K97" s="42"/>
    </row>
    <row r="98" spans="1:11" x14ac:dyDescent="0.2">
      <c r="A98" s="13" t="s">
        <v>53</v>
      </c>
      <c r="B98" s="17"/>
      <c r="C98" s="28"/>
      <c r="D98" s="29"/>
      <c r="E98" s="28"/>
      <c r="F98" s="30"/>
      <c r="G98" s="30"/>
      <c r="H98" s="30"/>
      <c r="I98" s="30"/>
      <c r="J98" s="30"/>
      <c r="K98" s="43"/>
    </row>
    <row r="99" spans="1:11" x14ac:dyDescent="0.2">
      <c r="A99" s="14"/>
      <c r="B99" s="17"/>
      <c r="C99" s="28"/>
      <c r="D99" s="29"/>
      <c r="E99" s="28"/>
      <c r="F99" s="30"/>
      <c r="G99" s="30"/>
      <c r="H99" s="30"/>
      <c r="I99" s="30"/>
      <c r="J99" s="30"/>
      <c r="K99" s="43"/>
    </row>
    <row r="100" spans="1:11" x14ac:dyDescent="0.2">
      <c r="A100" s="13" t="s">
        <v>8</v>
      </c>
      <c r="B100" s="15">
        <f t="shared" ref="B100:J100" si="22">SUM(B101:B101)</f>
        <v>0</v>
      </c>
      <c r="C100" s="15">
        <f t="shared" si="22"/>
        <v>0</v>
      </c>
      <c r="D100" s="15">
        <f t="shared" si="22"/>
        <v>0</v>
      </c>
      <c r="E100" s="15">
        <f t="shared" si="22"/>
        <v>0</v>
      </c>
      <c r="F100" s="15">
        <f t="shared" si="22"/>
        <v>0</v>
      </c>
      <c r="G100" s="15">
        <f t="shared" si="22"/>
        <v>0</v>
      </c>
      <c r="H100" s="15">
        <f t="shared" si="22"/>
        <v>0</v>
      </c>
      <c r="I100" s="15">
        <f t="shared" si="22"/>
        <v>0</v>
      </c>
      <c r="J100" s="15">
        <f t="shared" si="22"/>
        <v>0</v>
      </c>
      <c r="K100" s="43"/>
    </row>
    <row r="101" spans="1:11" x14ac:dyDescent="0.2">
      <c r="A101" s="16"/>
      <c r="B101" s="17"/>
      <c r="C101" s="17"/>
      <c r="D101" s="17">
        <f>SUM(B101:C101)</f>
        <v>0</v>
      </c>
      <c r="E101" s="17"/>
      <c r="F101" s="17"/>
      <c r="G101" s="17">
        <f>SUM(E101:F101)</f>
        <v>0</v>
      </c>
      <c r="H101" s="17"/>
      <c r="I101" s="17"/>
      <c r="J101" s="17">
        <f>SUM(H101:I101)</f>
        <v>0</v>
      </c>
      <c r="K101" s="43"/>
    </row>
    <row r="102" spans="1:11" x14ac:dyDescent="0.2">
      <c r="A102" s="20"/>
      <c r="B102" s="21"/>
      <c r="C102" s="17"/>
      <c r="D102" s="17"/>
      <c r="E102" s="17"/>
      <c r="F102" s="17"/>
      <c r="G102" s="17"/>
      <c r="H102" s="17"/>
      <c r="I102" s="17"/>
      <c r="J102" s="17"/>
      <c r="K102" s="43"/>
    </row>
    <row r="103" spans="1:11" x14ac:dyDescent="0.2">
      <c r="A103" s="13" t="s">
        <v>2</v>
      </c>
      <c r="B103" s="15">
        <f t="shared" ref="B103:G103" si="23">SUM(B104)</f>
        <v>0</v>
      </c>
      <c r="C103" s="15">
        <f t="shared" si="23"/>
        <v>0</v>
      </c>
      <c r="D103" s="15">
        <f t="shared" si="23"/>
        <v>0</v>
      </c>
      <c r="E103" s="15">
        <f t="shared" si="23"/>
        <v>250</v>
      </c>
      <c r="F103" s="15">
        <f t="shared" si="23"/>
        <v>0</v>
      </c>
      <c r="G103" s="15">
        <f t="shared" si="23"/>
        <v>250</v>
      </c>
      <c r="H103" s="15">
        <f>SUM(H104)</f>
        <v>250</v>
      </c>
      <c r="I103" s="15">
        <f>SUM(I104)</f>
        <v>0</v>
      </c>
      <c r="J103" s="15">
        <f>SUM(J104)</f>
        <v>250</v>
      </c>
      <c r="K103" s="43">
        <f>SUM(J103/G103)</f>
        <v>1</v>
      </c>
    </row>
    <row r="104" spans="1:11" x14ac:dyDescent="0.2">
      <c r="A104" s="34" t="s">
        <v>54</v>
      </c>
      <c r="B104" s="35"/>
      <c r="C104" s="36"/>
      <c r="D104" s="36"/>
      <c r="E104" s="36">
        <v>250</v>
      </c>
      <c r="F104" s="36"/>
      <c r="G104" s="36">
        <f>SUM(E104:F104)</f>
        <v>250</v>
      </c>
      <c r="H104" s="36">
        <v>250</v>
      </c>
      <c r="I104" s="36"/>
      <c r="J104" s="36">
        <f>SUM(H104:I104)</f>
        <v>250</v>
      </c>
      <c r="K104" s="43">
        <f>SUM(J104/G104)</f>
        <v>1</v>
      </c>
    </row>
    <row r="105" spans="1:11" x14ac:dyDescent="0.2">
      <c r="A105" s="20"/>
      <c r="B105" s="21"/>
      <c r="C105" s="30"/>
      <c r="D105" s="29"/>
      <c r="E105" s="28"/>
      <c r="F105" s="30"/>
      <c r="G105" s="30"/>
      <c r="H105" s="30"/>
      <c r="I105" s="30"/>
      <c r="J105" s="30"/>
      <c r="K105" s="43"/>
    </row>
    <row r="106" spans="1:11" ht="25.5" x14ac:dyDescent="0.2">
      <c r="A106" s="22" t="s">
        <v>55</v>
      </c>
      <c r="B106" s="23">
        <f>SUM(B100,B103)</f>
        <v>0</v>
      </c>
      <c r="C106" s="23">
        <f t="shared" ref="C106:J106" si="24">SUM(C100,C103)</f>
        <v>0</v>
      </c>
      <c r="D106" s="23">
        <f t="shared" si="24"/>
        <v>0</v>
      </c>
      <c r="E106" s="23">
        <f t="shared" si="24"/>
        <v>250</v>
      </c>
      <c r="F106" s="23">
        <f t="shared" si="24"/>
        <v>0</v>
      </c>
      <c r="G106" s="23">
        <f t="shared" si="24"/>
        <v>250</v>
      </c>
      <c r="H106" s="23">
        <f t="shared" si="24"/>
        <v>250</v>
      </c>
      <c r="I106" s="23">
        <f t="shared" si="24"/>
        <v>0</v>
      </c>
      <c r="J106" s="23">
        <f t="shared" si="24"/>
        <v>250</v>
      </c>
      <c r="K106" s="44">
        <f>SUM(J106/G106)</f>
        <v>1</v>
      </c>
    </row>
    <row r="107" spans="1:11" x14ac:dyDescent="0.2">
      <c r="K107" s="42"/>
    </row>
    <row r="108" spans="1:11" x14ac:dyDescent="0.2">
      <c r="A108" s="13" t="s">
        <v>69</v>
      </c>
      <c r="B108" s="17"/>
      <c r="C108" s="28"/>
      <c r="D108" s="29"/>
      <c r="E108" s="28"/>
      <c r="F108" s="30"/>
      <c r="G108" s="30"/>
      <c r="H108" s="30"/>
      <c r="I108" s="30"/>
      <c r="J108" s="30"/>
      <c r="K108" s="43"/>
    </row>
    <row r="109" spans="1:11" x14ac:dyDescent="0.2">
      <c r="A109" s="14"/>
      <c r="B109" s="17"/>
      <c r="C109" s="28"/>
      <c r="D109" s="29"/>
      <c r="E109" s="28"/>
      <c r="F109" s="30"/>
      <c r="G109" s="30"/>
      <c r="H109" s="30"/>
      <c r="I109" s="30"/>
      <c r="J109" s="30"/>
      <c r="K109" s="43"/>
    </row>
    <row r="110" spans="1:11" x14ac:dyDescent="0.2">
      <c r="A110" s="13" t="s">
        <v>9</v>
      </c>
      <c r="B110" s="15">
        <f t="shared" ref="B110:G110" si="25">SUM(B111)</f>
        <v>0</v>
      </c>
      <c r="C110" s="15">
        <f t="shared" si="25"/>
        <v>0</v>
      </c>
      <c r="D110" s="15">
        <f t="shared" si="25"/>
        <v>0</v>
      </c>
      <c r="E110" s="15">
        <f t="shared" si="25"/>
        <v>821</v>
      </c>
      <c r="F110" s="15">
        <f t="shared" si="25"/>
        <v>0</v>
      </c>
      <c r="G110" s="15">
        <f t="shared" si="25"/>
        <v>821</v>
      </c>
      <c r="H110" s="15">
        <f>SUM(H111)</f>
        <v>820</v>
      </c>
      <c r="I110" s="15">
        <f>SUM(I111)</f>
        <v>0</v>
      </c>
      <c r="J110" s="15">
        <f>SUM(J111)</f>
        <v>820</v>
      </c>
      <c r="K110" s="43">
        <f>SUM(J110/G110)</f>
        <v>0.99878197320341044</v>
      </c>
    </row>
    <row r="111" spans="1:11" x14ac:dyDescent="0.2">
      <c r="A111" s="40" t="s">
        <v>75</v>
      </c>
      <c r="B111" s="35"/>
      <c r="C111" s="36"/>
      <c r="D111" s="36"/>
      <c r="E111" s="36">
        <v>821</v>
      </c>
      <c r="F111" s="36"/>
      <c r="G111" s="36">
        <f>SUM(E111:F111)</f>
        <v>821</v>
      </c>
      <c r="H111" s="36">
        <v>820</v>
      </c>
      <c r="I111" s="36"/>
      <c r="J111" s="36">
        <f>SUM(H111:I111)</f>
        <v>820</v>
      </c>
      <c r="K111" s="43">
        <f>SUM(J111/G111)</f>
        <v>0.99878197320341044</v>
      </c>
    </row>
    <row r="112" spans="1:11" x14ac:dyDescent="0.2">
      <c r="A112" s="20"/>
      <c r="B112" s="21"/>
      <c r="C112" s="30"/>
      <c r="D112" s="29"/>
      <c r="E112" s="28"/>
      <c r="F112" s="30"/>
      <c r="G112" s="30"/>
      <c r="H112" s="30"/>
      <c r="I112" s="30"/>
      <c r="J112" s="30"/>
      <c r="K112" s="43"/>
    </row>
    <row r="113" spans="1:11" ht="25.5" x14ac:dyDescent="0.2">
      <c r="A113" s="22" t="s">
        <v>72</v>
      </c>
      <c r="B113" s="23">
        <f>SUM(B110)</f>
        <v>0</v>
      </c>
      <c r="C113" s="23">
        <f t="shared" ref="C113:J113" si="26">SUM(C110)</f>
        <v>0</v>
      </c>
      <c r="D113" s="23">
        <f t="shared" si="26"/>
        <v>0</v>
      </c>
      <c r="E113" s="23">
        <f t="shared" si="26"/>
        <v>821</v>
      </c>
      <c r="F113" s="23">
        <f t="shared" si="26"/>
        <v>0</v>
      </c>
      <c r="G113" s="23">
        <f t="shared" si="26"/>
        <v>821</v>
      </c>
      <c r="H113" s="23">
        <f t="shared" si="26"/>
        <v>820</v>
      </c>
      <c r="I113" s="23">
        <f t="shared" si="26"/>
        <v>0</v>
      </c>
      <c r="J113" s="23">
        <f t="shared" si="26"/>
        <v>820</v>
      </c>
      <c r="K113" s="44">
        <f>SUM(J113/G113)</f>
        <v>0.99878197320341044</v>
      </c>
    </row>
    <row r="114" spans="1:11" x14ac:dyDescent="0.2">
      <c r="K114" s="42"/>
    </row>
    <row r="115" spans="1:11" x14ac:dyDescent="0.2">
      <c r="A115" s="13" t="s">
        <v>70</v>
      </c>
      <c r="B115" s="17"/>
      <c r="C115" s="28"/>
      <c r="D115" s="29"/>
      <c r="E115" s="28"/>
      <c r="F115" s="30"/>
      <c r="G115" s="30"/>
      <c r="H115" s="30"/>
      <c r="I115" s="30"/>
      <c r="J115" s="30"/>
      <c r="K115" s="43"/>
    </row>
    <row r="116" spans="1:11" x14ac:dyDescent="0.2">
      <c r="A116" s="14"/>
      <c r="B116" s="17"/>
      <c r="C116" s="28"/>
      <c r="D116" s="29"/>
      <c r="E116" s="28"/>
      <c r="F116" s="30"/>
      <c r="G116" s="30"/>
      <c r="H116" s="30"/>
      <c r="I116" s="30"/>
      <c r="J116" s="30"/>
      <c r="K116" s="43"/>
    </row>
    <row r="117" spans="1:11" x14ac:dyDescent="0.2">
      <c r="A117" s="13" t="s">
        <v>9</v>
      </c>
      <c r="B117" s="15">
        <f>SUM(B118:B119)</f>
        <v>0</v>
      </c>
      <c r="C117" s="15">
        <f t="shared" ref="C117:J117" si="27">SUM(C118:C119)</f>
        <v>0</v>
      </c>
      <c r="D117" s="15">
        <f t="shared" si="27"/>
        <v>0</v>
      </c>
      <c r="E117" s="15">
        <f t="shared" si="27"/>
        <v>564</v>
      </c>
      <c r="F117" s="15">
        <f t="shared" si="27"/>
        <v>0</v>
      </c>
      <c r="G117" s="15">
        <f t="shared" si="27"/>
        <v>564</v>
      </c>
      <c r="H117" s="15">
        <f t="shared" si="27"/>
        <v>564</v>
      </c>
      <c r="I117" s="15">
        <f t="shared" si="27"/>
        <v>0</v>
      </c>
      <c r="J117" s="15">
        <f t="shared" si="27"/>
        <v>564</v>
      </c>
      <c r="K117" s="43">
        <f>SUM(J117/G117)</f>
        <v>1</v>
      </c>
    </row>
    <row r="118" spans="1:11" ht="12.75" customHeight="1" x14ac:dyDescent="0.2">
      <c r="A118" s="41" t="s">
        <v>77</v>
      </c>
      <c r="B118" s="17"/>
      <c r="C118" s="17"/>
      <c r="D118" s="17">
        <f>SUM(B118:C118)</f>
        <v>0</v>
      </c>
      <c r="E118" s="17">
        <v>24</v>
      </c>
      <c r="F118" s="17"/>
      <c r="G118" s="17">
        <f>SUM(E118:F118)</f>
        <v>24</v>
      </c>
      <c r="H118" s="17">
        <v>24</v>
      </c>
      <c r="I118" s="17"/>
      <c r="J118" s="17">
        <f>SUM(H118:I118)</f>
        <v>24</v>
      </c>
      <c r="K118" s="43">
        <f>SUM(J118/G118)</f>
        <v>1</v>
      </c>
    </row>
    <row r="119" spans="1:11" ht="12.75" customHeight="1" x14ac:dyDescent="0.2">
      <c r="A119" s="40" t="s">
        <v>76</v>
      </c>
      <c r="B119" s="21"/>
      <c r="C119" s="17"/>
      <c r="D119" s="17"/>
      <c r="E119" s="17">
        <v>540</v>
      </c>
      <c r="F119" s="17"/>
      <c r="G119" s="17">
        <f>SUM(E119:F119)</f>
        <v>540</v>
      </c>
      <c r="H119" s="17">
        <v>540</v>
      </c>
      <c r="I119" s="17"/>
      <c r="J119" s="17">
        <f>SUM(H119:I119)</f>
        <v>540</v>
      </c>
      <c r="K119" s="43">
        <f>SUM(J119/G119)</f>
        <v>1</v>
      </c>
    </row>
    <row r="120" spans="1:11" x14ac:dyDescent="0.2">
      <c r="A120" s="20"/>
      <c r="B120" s="21"/>
      <c r="C120" s="17"/>
      <c r="D120" s="17"/>
      <c r="E120" s="17"/>
      <c r="F120" s="17"/>
      <c r="G120" s="17"/>
      <c r="H120" s="17"/>
      <c r="I120" s="17"/>
      <c r="J120" s="17"/>
      <c r="K120" s="43"/>
    </row>
    <row r="121" spans="1:11" x14ac:dyDescent="0.2">
      <c r="A121" s="13" t="s">
        <v>2</v>
      </c>
      <c r="B121" s="15">
        <f t="shared" ref="B121:G121" si="28">SUM(B122)</f>
        <v>0</v>
      </c>
      <c r="C121" s="15">
        <f t="shared" si="28"/>
        <v>0</v>
      </c>
      <c r="D121" s="15">
        <f t="shared" si="28"/>
        <v>0</v>
      </c>
      <c r="E121" s="15">
        <f t="shared" si="28"/>
        <v>0</v>
      </c>
      <c r="F121" s="15">
        <f t="shared" si="28"/>
        <v>0</v>
      </c>
      <c r="G121" s="15">
        <f t="shared" si="28"/>
        <v>0</v>
      </c>
      <c r="H121" s="15">
        <f>SUM(H122)</f>
        <v>0</v>
      </c>
      <c r="I121" s="15">
        <f>SUM(I122)</f>
        <v>0</v>
      </c>
      <c r="J121" s="15">
        <f>SUM(J122)</f>
        <v>0</v>
      </c>
      <c r="K121" s="43"/>
    </row>
    <row r="122" spans="1:11" x14ac:dyDescent="0.2">
      <c r="A122" s="34"/>
      <c r="B122" s="35"/>
      <c r="C122" s="36"/>
      <c r="D122" s="36"/>
      <c r="E122" s="36"/>
      <c r="F122" s="36"/>
      <c r="G122" s="36">
        <f>SUM(E122:F122)</f>
        <v>0</v>
      </c>
      <c r="H122" s="36"/>
      <c r="I122" s="36"/>
      <c r="J122" s="36">
        <f>SUM(H122:I122)</f>
        <v>0</v>
      </c>
      <c r="K122" s="43"/>
    </row>
    <row r="123" spans="1:11" x14ac:dyDescent="0.2">
      <c r="A123" s="20"/>
      <c r="B123" s="21"/>
      <c r="C123" s="30"/>
      <c r="D123" s="29"/>
      <c r="E123" s="28"/>
      <c r="F123" s="30"/>
      <c r="G123" s="30"/>
      <c r="H123" s="30"/>
      <c r="I123" s="30"/>
      <c r="J123" s="30"/>
      <c r="K123" s="43"/>
    </row>
    <row r="124" spans="1:11" ht="25.5" x14ac:dyDescent="0.2">
      <c r="A124" s="22" t="s">
        <v>71</v>
      </c>
      <c r="B124" s="23">
        <f>SUM(B117,B121)</f>
        <v>0</v>
      </c>
      <c r="C124" s="23">
        <f t="shared" ref="C124:J124" si="29">SUM(C117,C121)</f>
        <v>0</v>
      </c>
      <c r="D124" s="23">
        <f t="shared" si="29"/>
        <v>0</v>
      </c>
      <c r="E124" s="23">
        <f t="shared" si="29"/>
        <v>564</v>
      </c>
      <c r="F124" s="23">
        <f t="shared" si="29"/>
        <v>0</v>
      </c>
      <c r="G124" s="23">
        <f t="shared" si="29"/>
        <v>564</v>
      </c>
      <c r="H124" s="23">
        <f t="shared" si="29"/>
        <v>564</v>
      </c>
      <c r="I124" s="23">
        <f t="shared" si="29"/>
        <v>0</v>
      </c>
      <c r="J124" s="23">
        <f t="shared" si="29"/>
        <v>564</v>
      </c>
      <c r="K124" s="44">
        <f>SUM(J124/G124)</f>
        <v>1</v>
      </c>
    </row>
    <row r="125" spans="1:11" x14ac:dyDescent="0.2">
      <c r="K125" s="42"/>
    </row>
    <row r="126" spans="1:11" x14ac:dyDescent="0.2">
      <c r="A126" s="13" t="s">
        <v>73</v>
      </c>
      <c r="B126" s="17"/>
      <c r="C126" s="28"/>
      <c r="D126" s="29"/>
      <c r="E126" s="28"/>
      <c r="F126" s="30"/>
      <c r="G126" s="30"/>
      <c r="H126" s="30"/>
      <c r="I126" s="30"/>
      <c r="J126" s="30"/>
      <c r="K126" s="43"/>
    </row>
    <row r="127" spans="1:11" x14ac:dyDescent="0.2">
      <c r="A127" s="14"/>
      <c r="B127" s="17"/>
      <c r="C127" s="28"/>
      <c r="D127" s="29"/>
      <c r="E127" s="28"/>
      <c r="F127" s="30"/>
      <c r="G127" s="30"/>
      <c r="H127" s="30"/>
      <c r="I127" s="30"/>
      <c r="J127" s="30"/>
      <c r="K127" s="43"/>
    </row>
    <row r="128" spans="1:11" x14ac:dyDescent="0.2">
      <c r="A128" s="13" t="s">
        <v>8</v>
      </c>
      <c r="B128" s="15">
        <f>SUM(B129:B130)</f>
        <v>0</v>
      </c>
      <c r="C128" s="15">
        <f t="shared" ref="C128:J128" si="30">SUM(C129:C130)</f>
        <v>0</v>
      </c>
      <c r="D128" s="15">
        <f t="shared" si="30"/>
        <v>0</v>
      </c>
      <c r="E128" s="15">
        <f t="shared" si="30"/>
        <v>2100</v>
      </c>
      <c r="F128" s="15">
        <f t="shared" si="30"/>
        <v>0</v>
      </c>
      <c r="G128" s="15">
        <f t="shared" si="30"/>
        <v>2100</v>
      </c>
      <c r="H128" s="15">
        <f t="shared" si="30"/>
        <v>2100</v>
      </c>
      <c r="I128" s="15">
        <f t="shared" si="30"/>
        <v>0</v>
      </c>
      <c r="J128" s="15">
        <f t="shared" si="30"/>
        <v>2100</v>
      </c>
      <c r="K128" s="43">
        <f>SUM(J128/G128)</f>
        <v>1</v>
      </c>
    </row>
    <row r="129" spans="1:11" x14ac:dyDescent="0.2">
      <c r="A129" s="41" t="s">
        <v>78</v>
      </c>
      <c r="B129" s="17"/>
      <c r="C129" s="17"/>
      <c r="D129" s="17">
        <f>SUM(B129:C129)</f>
        <v>0</v>
      </c>
      <c r="E129" s="17">
        <v>600</v>
      </c>
      <c r="F129" s="17"/>
      <c r="G129" s="17">
        <f>SUM(E129:F129)</f>
        <v>600</v>
      </c>
      <c r="H129" s="17">
        <v>600</v>
      </c>
      <c r="I129" s="17"/>
      <c r="J129" s="17">
        <f>SUM(H129:I129)</f>
        <v>600</v>
      </c>
      <c r="K129" s="43">
        <f>SUM(J129/G129)</f>
        <v>1</v>
      </c>
    </row>
    <row r="130" spans="1:11" x14ac:dyDescent="0.2">
      <c r="A130" s="41" t="s">
        <v>79</v>
      </c>
      <c r="B130" s="21"/>
      <c r="C130" s="17"/>
      <c r="D130" s="17"/>
      <c r="E130" s="17">
        <v>1500</v>
      </c>
      <c r="F130" s="17"/>
      <c r="G130" s="17">
        <f>SUM(E130:F130)</f>
        <v>1500</v>
      </c>
      <c r="H130" s="17">
        <v>1500</v>
      </c>
      <c r="I130" s="17"/>
      <c r="J130" s="17">
        <f>SUM(H130:I130)</f>
        <v>1500</v>
      </c>
      <c r="K130" s="43">
        <f>SUM(J130/G130)</f>
        <v>1</v>
      </c>
    </row>
    <row r="131" spans="1:11" x14ac:dyDescent="0.2">
      <c r="A131" s="20"/>
      <c r="B131" s="21"/>
      <c r="C131" s="17"/>
      <c r="D131" s="17"/>
      <c r="E131" s="17"/>
      <c r="F131" s="17"/>
      <c r="G131" s="17"/>
      <c r="H131" s="17"/>
      <c r="I131" s="17"/>
      <c r="J131" s="17"/>
      <c r="K131" s="43"/>
    </row>
    <row r="132" spans="1:11" x14ac:dyDescent="0.2">
      <c r="A132" s="13" t="s">
        <v>2</v>
      </c>
      <c r="B132" s="15">
        <f t="shared" ref="B132:G132" si="31">SUM(B133)</f>
        <v>0</v>
      </c>
      <c r="C132" s="15">
        <f t="shared" si="31"/>
        <v>0</v>
      </c>
      <c r="D132" s="15">
        <f t="shared" si="31"/>
        <v>0</v>
      </c>
      <c r="E132" s="15">
        <f t="shared" si="31"/>
        <v>0</v>
      </c>
      <c r="F132" s="15">
        <f t="shared" si="31"/>
        <v>0</v>
      </c>
      <c r="G132" s="15">
        <f t="shared" si="31"/>
        <v>0</v>
      </c>
      <c r="H132" s="15">
        <f>SUM(H133)</f>
        <v>0</v>
      </c>
      <c r="I132" s="15">
        <f>SUM(I133)</f>
        <v>0</v>
      </c>
      <c r="J132" s="15">
        <f>SUM(J133)</f>
        <v>0</v>
      </c>
      <c r="K132" s="43"/>
    </row>
    <row r="133" spans="1:11" x14ac:dyDescent="0.2">
      <c r="A133" s="40"/>
      <c r="B133" s="35"/>
      <c r="C133" s="36"/>
      <c r="D133" s="36"/>
      <c r="E133" s="36"/>
      <c r="F133" s="36"/>
      <c r="G133" s="36">
        <f>SUM(E133:F133)</f>
        <v>0</v>
      </c>
      <c r="H133" s="36"/>
      <c r="I133" s="36"/>
      <c r="J133" s="36">
        <f>SUM(H133:I133)</f>
        <v>0</v>
      </c>
      <c r="K133" s="43"/>
    </row>
    <row r="134" spans="1:11" x14ac:dyDescent="0.2">
      <c r="A134" s="20"/>
      <c r="B134" s="21"/>
      <c r="C134" s="30"/>
      <c r="D134" s="29"/>
      <c r="E134" s="28"/>
      <c r="F134" s="30"/>
      <c r="G134" s="30"/>
      <c r="H134" s="30"/>
      <c r="I134" s="30"/>
      <c r="J134" s="30"/>
      <c r="K134" s="43"/>
    </row>
    <row r="135" spans="1:11" ht="25.5" x14ac:dyDescent="0.2">
      <c r="A135" s="22" t="s">
        <v>74</v>
      </c>
      <c r="B135" s="23">
        <f>SUM(B128,B132)</f>
        <v>0</v>
      </c>
      <c r="C135" s="23">
        <f t="shared" ref="C135:J135" si="32">SUM(C128,C132)</f>
        <v>0</v>
      </c>
      <c r="D135" s="23">
        <f t="shared" si="32"/>
        <v>0</v>
      </c>
      <c r="E135" s="23">
        <f t="shared" si="32"/>
        <v>2100</v>
      </c>
      <c r="F135" s="23">
        <f t="shared" si="32"/>
        <v>0</v>
      </c>
      <c r="G135" s="23">
        <f t="shared" si="32"/>
        <v>2100</v>
      </c>
      <c r="H135" s="23">
        <f t="shared" si="32"/>
        <v>2100</v>
      </c>
      <c r="I135" s="23">
        <f t="shared" si="32"/>
        <v>0</v>
      </c>
      <c r="J135" s="23">
        <f t="shared" si="32"/>
        <v>2100</v>
      </c>
      <c r="K135" s="44">
        <f>SUM(J135/G135)</f>
        <v>1</v>
      </c>
    </row>
  </sheetData>
  <mergeCells count="11">
    <mergeCell ref="A7:A8"/>
    <mergeCell ref="B7:B8"/>
    <mergeCell ref="K7:K8"/>
    <mergeCell ref="A3:K3"/>
    <mergeCell ref="K1:L1"/>
    <mergeCell ref="C7:C8"/>
    <mergeCell ref="D7:D8"/>
    <mergeCell ref="E7:G7"/>
    <mergeCell ref="H7:J7"/>
    <mergeCell ref="A6:B6"/>
    <mergeCell ref="A5:B5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rowBreaks count="1" manualBreakCount="1">
    <brk id="10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Bottlik Bálint</dc:creator>
  <cp:lastModifiedBy>Boráros Barbara</cp:lastModifiedBy>
  <cp:lastPrinted>2022-05-16T09:28:02Z</cp:lastPrinted>
  <dcterms:created xsi:type="dcterms:W3CDTF">2014-01-10T08:24:40Z</dcterms:created>
  <dcterms:modified xsi:type="dcterms:W3CDTF">2022-05-25T08:05:23Z</dcterms:modified>
</cp:coreProperties>
</file>