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5\Testületi ülések\3 Április\Előterjesztések\"/>
    </mc:Choice>
  </mc:AlternateContent>
  <xr:revisionPtr revIDLastSave="0" documentId="13_ncr:1_{4CCA87E9-25D4-4E07-A4FC-0AD21E23AE4B}" xr6:coauthVersionLast="47" xr6:coauthVersionMax="47" xr10:uidLastSave="{00000000-0000-0000-0000-000000000000}"/>
  <bookViews>
    <workbookView xWindow="-120" yWindow="-120" windowWidth="29040" windowHeight="15840" xr2:uid="{A76DBA54-42FE-4C3E-9BC3-4570EF6BBAAF}"/>
  </bookViews>
  <sheets>
    <sheet name="Munka1" sheetId="1" r:id="rId1"/>
    <sheet name="Munka2" sheetId="2" r:id="rId2"/>
    <sheet name="Munka3" sheetId="3" r:id="rId3"/>
  </sheets>
  <definedNames>
    <definedName name="_xlnm.Print_Titles" localSheetId="0">Munka1!$A:$B,Munka1!$1:$7</definedName>
    <definedName name="_xlnm.Print_Area" localSheetId="0">Munka1!$A$1:$BO$105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41" i="1" l="1"/>
  <c r="N60" i="1"/>
  <c r="I60" i="1"/>
  <c r="AC65" i="1" l="1"/>
  <c r="AR63" i="1"/>
  <c r="AN41" i="1"/>
  <c r="AI41" i="1"/>
  <c r="AI42" i="1"/>
  <c r="AD41" i="1"/>
  <c r="BC57" i="1"/>
  <c r="BE57" i="1" s="1"/>
  <c r="BH57" i="1"/>
  <c r="BJ57" i="1"/>
  <c r="BM57" i="1"/>
  <c r="AI57" i="1"/>
  <c r="AK57" i="1"/>
  <c r="AN57" i="1"/>
  <c r="AP57" i="1"/>
  <c r="AS57" i="1"/>
  <c r="AU57" i="1"/>
  <c r="AX57" i="1"/>
  <c r="Y57" i="1"/>
  <c r="J57" i="1"/>
  <c r="L57" i="1" s="1"/>
  <c r="O57" i="1"/>
  <c r="D57" i="1"/>
  <c r="AX87" i="1"/>
  <c r="AZ87" i="1" s="1"/>
  <c r="BC87" i="1"/>
  <c r="BE87" i="1"/>
  <c r="BH87" i="1"/>
  <c r="BJ87" i="1" s="1"/>
  <c r="BM87" i="1"/>
  <c r="AX88" i="1"/>
  <c r="AZ88" i="1"/>
  <c r="BC88" i="1"/>
  <c r="BE88" i="1"/>
  <c r="BH88" i="1"/>
  <c r="BJ88" i="1"/>
  <c r="BM88" i="1"/>
  <c r="BO86" i="1"/>
  <c r="Y87" i="1"/>
  <c r="AA87" i="1" s="1"/>
  <c r="AD87" i="1"/>
  <c r="AF87" i="1" s="1"/>
  <c r="AI87" i="1"/>
  <c r="AK87" i="1"/>
  <c r="AN87" i="1"/>
  <c r="AP87" i="1" s="1"/>
  <c r="AS87" i="1"/>
  <c r="Y88" i="1"/>
  <c r="AA88" i="1"/>
  <c r="AD88" i="1"/>
  <c r="AF88" i="1" s="1"/>
  <c r="AI88" i="1"/>
  <c r="AK88" i="1"/>
  <c r="AN88" i="1"/>
  <c r="AP88" i="1" s="1"/>
  <c r="AS88" i="1"/>
  <c r="J87" i="1"/>
  <c r="J88" i="1"/>
  <c r="D87" i="1"/>
  <c r="D88" i="1"/>
  <c r="O87" i="1"/>
  <c r="O88" i="1"/>
  <c r="O41" i="1"/>
  <c r="J41" i="1"/>
  <c r="D41" i="1"/>
  <c r="AS41" i="1"/>
  <c r="AU41" i="1"/>
  <c r="AX41" i="1"/>
  <c r="AZ41" i="1"/>
  <c r="BC41" i="1"/>
  <c r="BH41" i="1"/>
  <c r="BM41" i="1"/>
  <c r="BK66" i="1"/>
  <c r="E57" i="1" l="1"/>
  <c r="AD57" i="1"/>
  <c r="AF57" i="1" s="1"/>
  <c r="AD58" i="1"/>
  <c r="J73" i="1"/>
  <c r="L73" i="1" s="1"/>
  <c r="AB65" i="1"/>
  <c r="T57" i="1" l="1"/>
  <c r="V57" i="1" s="1"/>
  <c r="C57" i="1" l="1"/>
  <c r="T88" i="1"/>
  <c r="C88" i="1"/>
  <c r="V88" i="1" l="1"/>
  <c r="E88" i="1"/>
  <c r="T87" i="1"/>
  <c r="C87" i="1"/>
  <c r="R49" i="1"/>
  <c r="T41" i="1"/>
  <c r="C41" i="1"/>
  <c r="V41" i="1" l="1"/>
  <c r="E41" i="1"/>
  <c r="V87" i="1"/>
  <c r="E87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8" i="1"/>
  <c r="F59" i="1"/>
  <c r="F60" i="1"/>
  <c r="F61" i="1"/>
  <c r="F62" i="1"/>
  <c r="F63" i="1"/>
  <c r="F64" i="1"/>
  <c r="F65" i="1"/>
  <c r="F66" i="1"/>
  <c r="F69" i="1"/>
  <c r="F70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9" i="1"/>
  <c r="F90" i="1"/>
  <c r="F91" i="1"/>
  <c r="F92" i="1"/>
  <c r="F93" i="1"/>
  <c r="F94" i="1"/>
  <c r="F95" i="1"/>
  <c r="F97" i="1"/>
  <c r="F98" i="1"/>
  <c r="K102" i="1"/>
  <c r="K103" i="1"/>
  <c r="K96" i="1"/>
  <c r="K99" i="1" s="1"/>
  <c r="K67" i="1"/>
  <c r="L72" i="1"/>
  <c r="L74" i="1"/>
  <c r="P102" i="1"/>
  <c r="P103" i="1"/>
  <c r="P96" i="1"/>
  <c r="P67" i="1"/>
  <c r="P71" i="1" s="1"/>
  <c r="Q74" i="1"/>
  <c r="U102" i="1"/>
  <c r="U103" i="1"/>
  <c r="U96" i="1"/>
  <c r="U99" i="1" s="1"/>
  <c r="U67" i="1"/>
  <c r="V72" i="1"/>
  <c r="Z102" i="1"/>
  <c r="Z103" i="1"/>
  <c r="Z96" i="1"/>
  <c r="Z99" i="1" s="1"/>
  <c r="Z67" i="1"/>
  <c r="AE102" i="1"/>
  <c r="AE103" i="1"/>
  <c r="AE96" i="1"/>
  <c r="AE99" i="1" s="1"/>
  <c r="AE67" i="1"/>
  <c r="AE71" i="1" s="1"/>
  <c r="AF72" i="1"/>
  <c r="AJ102" i="1"/>
  <c r="AJ103" i="1"/>
  <c r="AJ96" i="1"/>
  <c r="AJ99" i="1" s="1"/>
  <c r="AJ67" i="1"/>
  <c r="AK66" i="1"/>
  <c r="AK72" i="1"/>
  <c r="AO102" i="1"/>
  <c r="AO103" i="1"/>
  <c r="AO96" i="1"/>
  <c r="AO67" i="1"/>
  <c r="AO71" i="1" s="1"/>
  <c r="AT102" i="1"/>
  <c r="AT103" i="1"/>
  <c r="AT96" i="1"/>
  <c r="AT99" i="1" s="1"/>
  <c r="AT67" i="1"/>
  <c r="BD102" i="1"/>
  <c r="BD103" i="1"/>
  <c r="BI102" i="1"/>
  <c r="BI103" i="1"/>
  <c r="BN102" i="1"/>
  <c r="BN103" i="1"/>
  <c r="AY102" i="1"/>
  <c r="AY103" i="1"/>
  <c r="AY96" i="1"/>
  <c r="AY99" i="1" s="1"/>
  <c r="AY67" i="1"/>
  <c r="AZ72" i="1"/>
  <c r="BD96" i="1"/>
  <c r="BD67" i="1"/>
  <c r="BI96" i="1"/>
  <c r="BI67" i="1"/>
  <c r="BI71" i="1" s="1"/>
  <c r="BN67" i="1"/>
  <c r="BN100" i="1" s="1"/>
  <c r="Z100" i="1" l="1"/>
  <c r="BI100" i="1"/>
  <c r="F68" i="1"/>
  <c r="Z104" i="1"/>
  <c r="AY100" i="1"/>
  <c r="AY104" i="1" s="1"/>
  <c r="AO100" i="1"/>
  <c r="AO104" i="1" s="1"/>
  <c r="AT100" i="1"/>
  <c r="AT104" i="1" s="1"/>
  <c r="K100" i="1"/>
  <c r="K104" i="1" s="1"/>
  <c r="K71" i="1"/>
  <c r="BD100" i="1"/>
  <c r="BD104" i="1" s="1"/>
  <c r="AE100" i="1"/>
  <c r="AE104" i="1" s="1"/>
  <c r="Z71" i="1"/>
  <c r="F103" i="1"/>
  <c r="AJ100" i="1"/>
  <c r="AJ104" i="1" s="1"/>
  <c r="BI104" i="1"/>
  <c r="AY71" i="1"/>
  <c r="F102" i="1"/>
  <c r="BN71" i="1"/>
  <c r="BN104" i="1"/>
  <c r="AJ71" i="1"/>
  <c r="AT71" i="1"/>
  <c r="AO99" i="1"/>
  <c r="F96" i="1"/>
  <c r="BD71" i="1"/>
  <c r="P100" i="1"/>
  <c r="P104" i="1" s="1"/>
  <c r="P99" i="1"/>
  <c r="F67" i="1"/>
  <c r="U71" i="1"/>
  <c r="U100" i="1"/>
  <c r="Y40" i="1"/>
  <c r="AA40" i="1" s="1"/>
  <c r="AD40" i="1"/>
  <c r="AF40" i="1" s="1"/>
  <c r="AI40" i="1"/>
  <c r="AK40" i="1" s="1"/>
  <c r="AN40" i="1"/>
  <c r="AP40" i="1" s="1"/>
  <c r="AS40" i="1"/>
  <c r="AU40" i="1" s="1"/>
  <c r="AX40" i="1"/>
  <c r="AZ40" i="1" s="1"/>
  <c r="BC40" i="1"/>
  <c r="BE40" i="1" s="1"/>
  <c r="BH40" i="1"/>
  <c r="BJ40" i="1" s="1"/>
  <c r="BM40" i="1"/>
  <c r="BO40" i="1" s="1"/>
  <c r="T40" i="1"/>
  <c r="V40" i="1" s="1"/>
  <c r="O40" i="1"/>
  <c r="Q40" i="1" s="1"/>
  <c r="J40" i="1"/>
  <c r="C40" i="1"/>
  <c r="D40" i="1"/>
  <c r="AI74" i="1"/>
  <c r="AK74" i="1" s="1"/>
  <c r="AN74" i="1"/>
  <c r="AP74" i="1" s="1"/>
  <c r="AS74" i="1"/>
  <c r="AU74" i="1" s="1"/>
  <c r="AX74" i="1"/>
  <c r="AZ74" i="1" s="1"/>
  <c r="BC74" i="1"/>
  <c r="BE74" i="1" s="1"/>
  <c r="BH74" i="1"/>
  <c r="BJ74" i="1" s="1"/>
  <c r="BM74" i="1"/>
  <c r="BO74" i="1" s="1"/>
  <c r="Y74" i="1"/>
  <c r="AA74" i="1" s="1"/>
  <c r="AD74" i="1"/>
  <c r="AF74" i="1" s="1"/>
  <c r="T74" i="1"/>
  <c r="C74" i="1"/>
  <c r="D74" i="1"/>
  <c r="F101" i="1" l="1"/>
  <c r="F104" i="1" s="1"/>
  <c r="V74" i="1"/>
  <c r="G74" i="1" s="1"/>
  <c r="E74" i="1"/>
  <c r="E40" i="1"/>
  <c r="L40" i="1"/>
  <c r="G40" i="1" s="1"/>
  <c r="F99" i="1"/>
  <c r="F71" i="1"/>
  <c r="U104" i="1"/>
  <c r="F105" i="1" s="1"/>
  <c r="F100" i="1"/>
  <c r="C98" i="1"/>
  <c r="D98" i="1"/>
  <c r="D97" i="1"/>
  <c r="C97" i="1"/>
  <c r="D73" i="1"/>
  <c r="D75" i="1"/>
  <c r="D76" i="1"/>
  <c r="D77" i="1"/>
  <c r="D78" i="1"/>
  <c r="D79" i="1"/>
  <c r="D80" i="1"/>
  <c r="D81" i="1"/>
  <c r="D82" i="1"/>
  <c r="D83" i="1"/>
  <c r="D84" i="1"/>
  <c r="D85" i="1"/>
  <c r="D86" i="1"/>
  <c r="D89" i="1"/>
  <c r="D90" i="1"/>
  <c r="D91" i="1"/>
  <c r="D92" i="1"/>
  <c r="D93" i="1"/>
  <c r="D94" i="1"/>
  <c r="D95" i="1"/>
  <c r="C70" i="1"/>
  <c r="D70" i="1"/>
  <c r="C69" i="1"/>
  <c r="D69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8" i="1"/>
  <c r="D59" i="1"/>
  <c r="D60" i="1"/>
  <c r="D61" i="1"/>
  <c r="D62" i="1"/>
  <c r="D63" i="1"/>
  <c r="D64" i="1"/>
  <c r="D65" i="1"/>
  <c r="D66" i="1"/>
  <c r="BM98" i="1"/>
  <c r="BO98" i="1" s="1"/>
  <c r="BM97" i="1"/>
  <c r="BO97" i="1" s="1"/>
  <c r="BM75" i="1"/>
  <c r="BO75" i="1" s="1"/>
  <c r="BM76" i="1"/>
  <c r="BO76" i="1" s="1"/>
  <c r="BM77" i="1"/>
  <c r="BO77" i="1" s="1"/>
  <c r="BM78" i="1"/>
  <c r="BO78" i="1" s="1"/>
  <c r="BM79" i="1"/>
  <c r="BO79" i="1" s="1"/>
  <c r="BM80" i="1"/>
  <c r="BO80" i="1" s="1"/>
  <c r="BM81" i="1"/>
  <c r="BO81" i="1" s="1"/>
  <c r="BM82" i="1"/>
  <c r="BO82" i="1" s="1"/>
  <c r="BM83" i="1"/>
  <c r="BO83" i="1" s="1"/>
  <c r="BM84" i="1"/>
  <c r="BO84" i="1" s="1"/>
  <c r="BM85" i="1"/>
  <c r="BO85" i="1" s="1"/>
  <c r="BM86" i="1"/>
  <c r="F86" i="1" s="1"/>
  <c r="BM89" i="1"/>
  <c r="BO89" i="1" s="1"/>
  <c r="BM90" i="1"/>
  <c r="BO90" i="1" s="1"/>
  <c r="BM91" i="1"/>
  <c r="BO91" i="1" s="1"/>
  <c r="BM92" i="1"/>
  <c r="BO92" i="1" s="1"/>
  <c r="BM93" i="1"/>
  <c r="BO93" i="1" s="1"/>
  <c r="BM94" i="1"/>
  <c r="BO94" i="1" s="1"/>
  <c r="BM95" i="1"/>
  <c r="BO95" i="1" s="1"/>
  <c r="BM73" i="1"/>
  <c r="BO73" i="1" s="1"/>
  <c r="BM70" i="1"/>
  <c r="BM69" i="1"/>
  <c r="BO69" i="1" s="1"/>
  <c r="BM10" i="1"/>
  <c r="BO10" i="1" s="1"/>
  <c r="BM11" i="1"/>
  <c r="BO11" i="1" s="1"/>
  <c r="BM12" i="1"/>
  <c r="BO12" i="1" s="1"/>
  <c r="BM13" i="1"/>
  <c r="BO13" i="1" s="1"/>
  <c r="BM14" i="1"/>
  <c r="BO14" i="1" s="1"/>
  <c r="BM15" i="1"/>
  <c r="BO15" i="1" s="1"/>
  <c r="BM16" i="1"/>
  <c r="BO16" i="1" s="1"/>
  <c r="BM17" i="1"/>
  <c r="BO17" i="1" s="1"/>
  <c r="BM18" i="1"/>
  <c r="BO18" i="1" s="1"/>
  <c r="BM19" i="1"/>
  <c r="BO19" i="1" s="1"/>
  <c r="BM20" i="1"/>
  <c r="BO20" i="1" s="1"/>
  <c r="BM21" i="1"/>
  <c r="BO21" i="1" s="1"/>
  <c r="BM22" i="1"/>
  <c r="BO22" i="1" s="1"/>
  <c r="BM23" i="1"/>
  <c r="BO23" i="1" s="1"/>
  <c r="BM24" i="1"/>
  <c r="BO24" i="1" s="1"/>
  <c r="BM25" i="1"/>
  <c r="BO25" i="1" s="1"/>
  <c r="BM26" i="1"/>
  <c r="BO26" i="1" s="1"/>
  <c r="BM27" i="1"/>
  <c r="BO27" i="1" s="1"/>
  <c r="BM28" i="1"/>
  <c r="BO28" i="1" s="1"/>
  <c r="BM29" i="1"/>
  <c r="BO29" i="1" s="1"/>
  <c r="BM30" i="1"/>
  <c r="BO30" i="1" s="1"/>
  <c r="BM31" i="1"/>
  <c r="BO31" i="1" s="1"/>
  <c r="BM32" i="1"/>
  <c r="BO32" i="1" s="1"/>
  <c r="BM33" i="1"/>
  <c r="BO33" i="1" s="1"/>
  <c r="BM34" i="1"/>
  <c r="BO34" i="1" s="1"/>
  <c r="BM35" i="1"/>
  <c r="BO35" i="1" s="1"/>
  <c r="BM36" i="1"/>
  <c r="BO36" i="1" s="1"/>
  <c r="BM37" i="1"/>
  <c r="BO37" i="1" s="1"/>
  <c r="BM38" i="1"/>
  <c r="BO38" i="1" s="1"/>
  <c r="BM39" i="1"/>
  <c r="BO39" i="1" s="1"/>
  <c r="BM42" i="1"/>
  <c r="BO42" i="1" s="1"/>
  <c r="BM43" i="1"/>
  <c r="BO43" i="1" s="1"/>
  <c r="BM44" i="1"/>
  <c r="BO44" i="1" s="1"/>
  <c r="BM45" i="1"/>
  <c r="BO45" i="1" s="1"/>
  <c r="BM46" i="1"/>
  <c r="BO46" i="1" s="1"/>
  <c r="BM47" i="1"/>
  <c r="BO47" i="1" s="1"/>
  <c r="BM48" i="1"/>
  <c r="BO48" i="1" s="1"/>
  <c r="BM49" i="1"/>
  <c r="BO49" i="1" s="1"/>
  <c r="BM50" i="1"/>
  <c r="BO50" i="1" s="1"/>
  <c r="BM51" i="1"/>
  <c r="BO51" i="1" s="1"/>
  <c r="BM52" i="1"/>
  <c r="BO52" i="1" s="1"/>
  <c r="BM53" i="1"/>
  <c r="BO53" i="1" s="1"/>
  <c r="BM54" i="1"/>
  <c r="BO54" i="1" s="1"/>
  <c r="BM55" i="1"/>
  <c r="BO55" i="1" s="1"/>
  <c r="BM56" i="1"/>
  <c r="BO56" i="1" s="1"/>
  <c r="BM58" i="1"/>
  <c r="BO58" i="1" s="1"/>
  <c r="BM59" i="1"/>
  <c r="BO59" i="1" s="1"/>
  <c r="BM60" i="1"/>
  <c r="BO60" i="1" s="1"/>
  <c r="BM61" i="1"/>
  <c r="BO61" i="1" s="1"/>
  <c r="BM62" i="1"/>
  <c r="BO62" i="1" s="1"/>
  <c r="BM63" i="1"/>
  <c r="BO63" i="1" s="1"/>
  <c r="BM64" i="1"/>
  <c r="BO64" i="1" s="1"/>
  <c r="BM65" i="1"/>
  <c r="BM66" i="1"/>
  <c r="BM9" i="1"/>
  <c r="BO9" i="1" s="1"/>
  <c r="BH98" i="1"/>
  <c r="BJ98" i="1" s="1"/>
  <c r="BH97" i="1"/>
  <c r="BJ97" i="1" s="1"/>
  <c r="BH75" i="1"/>
  <c r="BJ75" i="1" s="1"/>
  <c r="BH76" i="1"/>
  <c r="BJ76" i="1" s="1"/>
  <c r="BH77" i="1"/>
  <c r="BJ77" i="1" s="1"/>
  <c r="BH78" i="1"/>
  <c r="BJ78" i="1" s="1"/>
  <c r="BH79" i="1"/>
  <c r="BJ79" i="1" s="1"/>
  <c r="BH80" i="1"/>
  <c r="BJ80" i="1" s="1"/>
  <c r="BH81" i="1"/>
  <c r="BJ81" i="1" s="1"/>
  <c r="BH82" i="1"/>
  <c r="BJ82" i="1" s="1"/>
  <c r="BH83" i="1"/>
  <c r="BJ83" i="1" s="1"/>
  <c r="BH84" i="1"/>
  <c r="BJ84" i="1" s="1"/>
  <c r="BH85" i="1"/>
  <c r="BJ85" i="1" s="1"/>
  <c r="BH86" i="1"/>
  <c r="BJ86" i="1" s="1"/>
  <c r="BH89" i="1"/>
  <c r="BJ89" i="1" s="1"/>
  <c r="BH90" i="1"/>
  <c r="BJ90" i="1" s="1"/>
  <c r="BH91" i="1"/>
  <c r="BJ91" i="1" s="1"/>
  <c r="BH92" i="1"/>
  <c r="BJ92" i="1" s="1"/>
  <c r="BH93" i="1"/>
  <c r="BJ93" i="1" s="1"/>
  <c r="BH94" i="1"/>
  <c r="BJ94" i="1" s="1"/>
  <c r="BH95" i="1"/>
  <c r="BJ95" i="1" s="1"/>
  <c r="BH73" i="1"/>
  <c r="BJ73" i="1" s="1"/>
  <c r="BH70" i="1"/>
  <c r="BJ70" i="1" s="1"/>
  <c r="BH69" i="1"/>
  <c r="BJ69" i="1" s="1"/>
  <c r="BH10" i="1"/>
  <c r="BJ10" i="1" s="1"/>
  <c r="BH11" i="1"/>
  <c r="BJ11" i="1" s="1"/>
  <c r="BH12" i="1"/>
  <c r="BJ12" i="1" s="1"/>
  <c r="BH13" i="1"/>
  <c r="BJ13" i="1" s="1"/>
  <c r="BH14" i="1"/>
  <c r="BJ14" i="1" s="1"/>
  <c r="BH15" i="1"/>
  <c r="BJ15" i="1" s="1"/>
  <c r="BH16" i="1"/>
  <c r="BJ16" i="1" s="1"/>
  <c r="BH17" i="1"/>
  <c r="BJ17" i="1" s="1"/>
  <c r="BH18" i="1"/>
  <c r="BJ18" i="1" s="1"/>
  <c r="BH19" i="1"/>
  <c r="BJ19" i="1" s="1"/>
  <c r="BH20" i="1"/>
  <c r="BJ20" i="1" s="1"/>
  <c r="BH21" i="1"/>
  <c r="BJ21" i="1" s="1"/>
  <c r="BH22" i="1"/>
  <c r="BJ22" i="1" s="1"/>
  <c r="BH23" i="1"/>
  <c r="BJ23" i="1" s="1"/>
  <c r="BH24" i="1"/>
  <c r="BJ24" i="1" s="1"/>
  <c r="BH25" i="1"/>
  <c r="BJ25" i="1" s="1"/>
  <c r="BH26" i="1"/>
  <c r="BJ26" i="1" s="1"/>
  <c r="BH27" i="1"/>
  <c r="BJ27" i="1" s="1"/>
  <c r="BH28" i="1"/>
  <c r="BJ28" i="1" s="1"/>
  <c r="BH29" i="1"/>
  <c r="BJ29" i="1" s="1"/>
  <c r="BH30" i="1"/>
  <c r="BJ30" i="1" s="1"/>
  <c r="BH31" i="1"/>
  <c r="BJ31" i="1" s="1"/>
  <c r="BH32" i="1"/>
  <c r="BJ32" i="1" s="1"/>
  <c r="BH33" i="1"/>
  <c r="BJ33" i="1" s="1"/>
  <c r="BH34" i="1"/>
  <c r="BJ34" i="1" s="1"/>
  <c r="BH35" i="1"/>
  <c r="BJ35" i="1" s="1"/>
  <c r="BH36" i="1"/>
  <c r="BJ36" i="1" s="1"/>
  <c r="BH37" i="1"/>
  <c r="BJ37" i="1" s="1"/>
  <c r="BH38" i="1"/>
  <c r="BJ38" i="1" s="1"/>
  <c r="BH39" i="1"/>
  <c r="BJ39" i="1" s="1"/>
  <c r="BH42" i="1"/>
  <c r="BJ42" i="1" s="1"/>
  <c r="BH43" i="1"/>
  <c r="BJ43" i="1" s="1"/>
  <c r="BH44" i="1"/>
  <c r="BJ44" i="1" s="1"/>
  <c r="BH45" i="1"/>
  <c r="BJ45" i="1" s="1"/>
  <c r="BH46" i="1"/>
  <c r="BJ46" i="1" s="1"/>
  <c r="BH47" i="1"/>
  <c r="BJ47" i="1" s="1"/>
  <c r="BH48" i="1"/>
  <c r="BJ48" i="1" s="1"/>
  <c r="BH49" i="1"/>
  <c r="BJ49" i="1" s="1"/>
  <c r="BH50" i="1"/>
  <c r="BJ50" i="1" s="1"/>
  <c r="BH51" i="1"/>
  <c r="BJ51" i="1" s="1"/>
  <c r="BH52" i="1"/>
  <c r="BJ52" i="1" s="1"/>
  <c r="BH53" i="1"/>
  <c r="BJ53" i="1" s="1"/>
  <c r="BH54" i="1"/>
  <c r="BJ54" i="1" s="1"/>
  <c r="BH55" i="1"/>
  <c r="BJ55" i="1" s="1"/>
  <c r="BH56" i="1"/>
  <c r="BJ56" i="1" s="1"/>
  <c r="BH58" i="1"/>
  <c r="BJ58" i="1" s="1"/>
  <c r="BH59" i="1"/>
  <c r="BJ59" i="1" s="1"/>
  <c r="BH60" i="1"/>
  <c r="BJ60" i="1" s="1"/>
  <c r="BH61" i="1"/>
  <c r="BJ61" i="1" s="1"/>
  <c r="BH62" i="1"/>
  <c r="BJ62" i="1" s="1"/>
  <c r="BH63" i="1"/>
  <c r="BJ63" i="1" s="1"/>
  <c r="BH64" i="1"/>
  <c r="BJ64" i="1" s="1"/>
  <c r="BH65" i="1"/>
  <c r="BJ65" i="1" s="1"/>
  <c r="BH66" i="1"/>
  <c r="BJ66" i="1" s="1"/>
  <c r="BH9" i="1"/>
  <c r="BJ9" i="1" s="1"/>
  <c r="BC98" i="1"/>
  <c r="BE98" i="1" s="1"/>
  <c r="BC97" i="1"/>
  <c r="BE97" i="1" s="1"/>
  <c r="BC75" i="1"/>
  <c r="BE75" i="1" s="1"/>
  <c r="BC76" i="1"/>
  <c r="BE76" i="1" s="1"/>
  <c r="BC77" i="1"/>
  <c r="BE77" i="1" s="1"/>
  <c r="BC78" i="1"/>
  <c r="BE78" i="1" s="1"/>
  <c r="BC79" i="1"/>
  <c r="BE79" i="1" s="1"/>
  <c r="BC80" i="1"/>
  <c r="BE80" i="1" s="1"/>
  <c r="BC81" i="1"/>
  <c r="BE81" i="1" s="1"/>
  <c r="BC82" i="1"/>
  <c r="BE82" i="1" s="1"/>
  <c r="BC83" i="1"/>
  <c r="BE83" i="1" s="1"/>
  <c r="BC84" i="1"/>
  <c r="BE84" i="1" s="1"/>
  <c r="BC85" i="1"/>
  <c r="BE85" i="1" s="1"/>
  <c r="BC86" i="1"/>
  <c r="BE86" i="1" s="1"/>
  <c r="BC89" i="1"/>
  <c r="BE89" i="1" s="1"/>
  <c r="BC90" i="1"/>
  <c r="BE90" i="1" s="1"/>
  <c r="BC91" i="1"/>
  <c r="BE91" i="1" s="1"/>
  <c r="BC92" i="1"/>
  <c r="BE92" i="1" s="1"/>
  <c r="BC93" i="1"/>
  <c r="BE93" i="1" s="1"/>
  <c r="BC94" i="1"/>
  <c r="BE94" i="1" s="1"/>
  <c r="BC95" i="1"/>
  <c r="BE95" i="1" s="1"/>
  <c r="BC73" i="1"/>
  <c r="BE73" i="1" s="1"/>
  <c r="BC70" i="1"/>
  <c r="BE70" i="1" s="1"/>
  <c r="BC69" i="1"/>
  <c r="BE69" i="1" s="1"/>
  <c r="BC10" i="1"/>
  <c r="BE10" i="1" s="1"/>
  <c r="BC11" i="1"/>
  <c r="BE11" i="1" s="1"/>
  <c r="BC12" i="1"/>
  <c r="BE12" i="1" s="1"/>
  <c r="BC13" i="1"/>
  <c r="BE13" i="1" s="1"/>
  <c r="BC14" i="1"/>
  <c r="BE14" i="1" s="1"/>
  <c r="BC15" i="1"/>
  <c r="BE15" i="1" s="1"/>
  <c r="BC16" i="1"/>
  <c r="BE16" i="1" s="1"/>
  <c r="BC17" i="1"/>
  <c r="BE17" i="1" s="1"/>
  <c r="BC18" i="1"/>
  <c r="BE18" i="1" s="1"/>
  <c r="BC19" i="1"/>
  <c r="BE19" i="1" s="1"/>
  <c r="BC20" i="1"/>
  <c r="BE20" i="1" s="1"/>
  <c r="BC21" i="1"/>
  <c r="BE21" i="1" s="1"/>
  <c r="BC22" i="1"/>
  <c r="BE22" i="1" s="1"/>
  <c r="BC23" i="1"/>
  <c r="BE23" i="1" s="1"/>
  <c r="BC24" i="1"/>
  <c r="BE24" i="1" s="1"/>
  <c r="BC25" i="1"/>
  <c r="BE25" i="1" s="1"/>
  <c r="BC26" i="1"/>
  <c r="BE26" i="1" s="1"/>
  <c r="BC27" i="1"/>
  <c r="BE27" i="1" s="1"/>
  <c r="BC28" i="1"/>
  <c r="BE28" i="1" s="1"/>
  <c r="BC29" i="1"/>
  <c r="BE29" i="1" s="1"/>
  <c r="BC30" i="1"/>
  <c r="BE30" i="1" s="1"/>
  <c r="BC31" i="1"/>
  <c r="BE31" i="1" s="1"/>
  <c r="BC32" i="1"/>
  <c r="BE32" i="1" s="1"/>
  <c r="BC33" i="1"/>
  <c r="BE33" i="1" s="1"/>
  <c r="BC34" i="1"/>
  <c r="BE34" i="1" s="1"/>
  <c r="BC35" i="1"/>
  <c r="BE35" i="1" s="1"/>
  <c r="BC36" i="1"/>
  <c r="BE36" i="1" s="1"/>
  <c r="BC37" i="1"/>
  <c r="BE37" i="1" s="1"/>
  <c r="BC38" i="1"/>
  <c r="BE38" i="1" s="1"/>
  <c r="BC39" i="1"/>
  <c r="BE39" i="1" s="1"/>
  <c r="BC42" i="1"/>
  <c r="BE42" i="1" s="1"/>
  <c r="BC43" i="1"/>
  <c r="BE43" i="1" s="1"/>
  <c r="BC44" i="1"/>
  <c r="BE44" i="1" s="1"/>
  <c r="BC45" i="1"/>
  <c r="BE45" i="1" s="1"/>
  <c r="BC46" i="1"/>
  <c r="BE46" i="1" s="1"/>
  <c r="BC47" i="1"/>
  <c r="BE47" i="1" s="1"/>
  <c r="BC48" i="1"/>
  <c r="BE48" i="1" s="1"/>
  <c r="BC49" i="1"/>
  <c r="BE49" i="1" s="1"/>
  <c r="BC50" i="1"/>
  <c r="BE50" i="1" s="1"/>
  <c r="BC51" i="1"/>
  <c r="BE51" i="1" s="1"/>
  <c r="BC52" i="1"/>
  <c r="BE52" i="1" s="1"/>
  <c r="BC53" i="1"/>
  <c r="BE53" i="1" s="1"/>
  <c r="BC54" i="1"/>
  <c r="BE54" i="1" s="1"/>
  <c r="BC55" i="1"/>
  <c r="BE55" i="1" s="1"/>
  <c r="BC56" i="1"/>
  <c r="BE56" i="1" s="1"/>
  <c r="BC58" i="1"/>
  <c r="BE58" i="1" s="1"/>
  <c r="BC59" i="1"/>
  <c r="BE59" i="1" s="1"/>
  <c r="BC60" i="1"/>
  <c r="BE60" i="1" s="1"/>
  <c r="BC61" i="1"/>
  <c r="BE61" i="1" s="1"/>
  <c r="BC62" i="1"/>
  <c r="BE62" i="1" s="1"/>
  <c r="BC63" i="1"/>
  <c r="BE63" i="1" s="1"/>
  <c r="BC64" i="1"/>
  <c r="BE64" i="1" s="1"/>
  <c r="BC65" i="1"/>
  <c r="BE65" i="1" s="1"/>
  <c r="BC66" i="1"/>
  <c r="BE66" i="1" s="1"/>
  <c r="BC9" i="1"/>
  <c r="BE9" i="1" s="1"/>
  <c r="AX98" i="1"/>
  <c r="AZ98" i="1" s="1"/>
  <c r="AX97" i="1"/>
  <c r="AZ97" i="1" s="1"/>
  <c r="AX75" i="1"/>
  <c r="AZ75" i="1" s="1"/>
  <c r="AX76" i="1"/>
  <c r="AZ76" i="1" s="1"/>
  <c r="AX77" i="1"/>
  <c r="AZ77" i="1" s="1"/>
  <c r="AX78" i="1"/>
  <c r="AZ78" i="1" s="1"/>
  <c r="AX79" i="1"/>
  <c r="AZ79" i="1" s="1"/>
  <c r="AX80" i="1"/>
  <c r="AZ80" i="1" s="1"/>
  <c r="AX81" i="1"/>
  <c r="AZ81" i="1" s="1"/>
  <c r="AX82" i="1"/>
  <c r="AZ82" i="1" s="1"/>
  <c r="AX83" i="1"/>
  <c r="AZ83" i="1" s="1"/>
  <c r="AX84" i="1"/>
  <c r="AZ84" i="1" s="1"/>
  <c r="AX85" i="1"/>
  <c r="AZ85" i="1" s="1"/>
  <c r="AX86" i="1"/>
  <c r="AZ86" i="1" s="1"/>
  <c r="AX89" i="1"/>
  <c r="AZ89" i="1" s="1"/>
  <c r="AX90" i="1"/>
  <c r="AZ90" i="1" s="1"/>
  <c r="AX91" i="1"/>
  <c r="AZ91" i="1" s="1"/>
  <c r="AX92" i="1"/>
  <c r="AZ92" i="1" s="1"/>
  <c r="AX93" i="1"/>
  <c r="AZ93" i="1" s="1"/>
  <c r="AX94" i="1"/>
  <c r="AZ94" i="1" s="1"/>
  <c r="AX95" i="1"/>
  <c r="AZ95" i="1" s="1"/>
  <c r="AX73" i="1"/>
  <c r="AZ73" i="1" s="1"/>
  <c r="AX70" i="1"/>
  <c r="AZ70" i="1" s="1"/>
  <c r="AX69" i="1"/>
  <c r="AX10" i="1"/>
  <c r="AZ10" i="1" s="1"/>
  <c r="AX11" i="1"/>
  <c r="AZ11" i="1" s="1"/>
  <c r="AX12" i="1"/>
  <c r="AZ12" i="1" s="1"/>
  <c r="AX13" i="1"/>
  <c r="AZ13" i="1" s="1"/>
  <c r="AX14" i="1"/>
  <c r="AZ14" i="1" s="1"/>
  <c r="AX15" i="1"/>
  <c r="AZ15" i="1" s="1"/>
  <c r="AX16" i="1"/>
  <c r="AZ16" i="1" s="1"/>
  <c r="AX17" i="1"/>
  <c r="AZ17" i="1" s="1"/>
  <c r="AX18" i="1"/>
  <c r="AZ18" i="1" s="1"/>
  <c r="AX19" i="1"/>
  <c r="AZ19" i="1" s="1"/>
  <c r="AX20" i="1"/>
  <c r="AZ20" i="1" s="1"/>
  <c r="AX21" i="1"/>
  <c r="AZ21" i="1" s="1"/>
  <c r="AX22" i="1"/>
  <c r="AZ22" i="1" s="1"/>
  <c r="AX23" i="1"/>
  <c r="AZ23" i="1" s="1"/>
  <c r="AX24" i="1"/>
  <c r="AZ24" i="1" s="1"/>
  <c r="AX25" i="1"/>
  <c r="AZ25" i="1" s="1"/>
  <c r="AX26" i="1"/>
  <c r="AZ26" i="1" s="1"/>
  <c r="AX27" i="1"/>
  <c r="AZ27" i="1" s="1"/>
  <c r="AX28" i="1"/>
  <c r="AZ28" i="1" s="1"/>
  <c r="AX29" i="1"/>
  <c r="AZ29" i="1" s="1"/>
  <c r="AX30" i="1"/>
  <c r="AZ30" i="1" s="1"/>
  <c r="AX31" i="1"/>
  <c r="AZ31" i="1" s="1"/>
  <c r="AX32" i="1"/>
  <c r="AZ32" i="1" s="1"/>
  <c r="AX33" i="1"/>
  <c r="AZ33" i="1" s="1"/>
  <c r="AX34" i="1"/>
  <c r="AZ34" i="1" s="1"/>
  <c r="AX35" i="1"/>
  <c r="AZ35" i="1" s="1"/>
  <c r="AX36" i="1"/>
  <c r="AZ36" i="1" s="1"/>
  <c r="AX37" i="1"/>
  <c r="AZ37" i="1" s="1"/>
  <c r="AX38" i="1"/>
  <c r="AZ38" i="1" s="1"/>
  <c r="AX39" i="1"/>
  <c r="AZ39" i="1" s="1"/>
  <c r="AX42" i="1"/>
  <c r="AZ42" i="1" s="1"/>
  <c r="AX43" i="1"/>
  <c r="AZ43" i="1" s="1"/>
  <c r="AX44" i="1"/>
  <c r="AZ44" i="1" s="1"/>
  <c r="AX45" i="1"/>
  <c r="AZ45" i="1" s="1"/>
  <c r="AX46" i="1"/>
  <c r="AZ46" i="1" s="1"/>
  <c r="AX47" i="1"/>
  <c r="AZ47" i="1" s="1"/>
  <c r="AX48" i="1"/>
  <c r="AZ48" i="1" s="1"/>
  <c r="AX49" i="1"/>
  <c r="AZ49" i="1" s="1"/>
  <c r="AX50" i="1"/>
  <c r="AZ50" i="1" s="1"/>
  <c r="AX51" i="1"/>
  <c r="AZ51" i="1" s="1"/>
  <c r="AX52" i="1"/>
  <c r="AZ52" i="1" s="1"/>
  <c r="AX53" i="1"/>
  <c r="AZ53" i="1" s="1"/>
  <c r="AX54" i="1"/>
  <c r="AZ54" i="1" s="1"/>
  <c r="AX55" i="1"/>
  <c r="AZ55" i="1" s="1"/>
  <c r="AX56" i="1"/>
  <c r="AZ56" i="1" s="1"/>
  <c r="AX58" i="1"/>
  <c r="AZ58" i="1" s="1"/>
  <c r="AX59" i="1"/>
  <c r="AZ59" i="1" s="1"/>
  <c r="AX60" i="1"/>
  <c r="AZ60" i="1" s="1"/>
  <c r="AX61" i="1"/>
  <c r="AZ61" i="1" s="1"/>
  <c r="AX62" i="1"/>
  <c r="AZ62" i="1" s="1"/>
  <c r="AX63" i="1"/>
  <c r="AZ63" i="1" s="1"/>
  <c r="AX64" i="1"/>
  <c r="AZ64" i="1" s="1"/>
  <c r="AX65" i="1"/>
  <c r="AZ65" i="1" s="1"/>
  <c r="AX66" i="1"/>
  <c r="AZ66" i="1" s="1"/>
  <c r="AX9" i="1"/>
  <c r="AZ9" i="1" s="1"/>
  <c r="AS98" i="1"/>
  <c r="AU98" i="1" s="1"/>
  <c r="AS97" i="1"/>
  <c r="AU97" i="1" s="1"/>
  <c r="AS75" i="1"/>
  <c r="AU75" i="1" s="1"/>
  <c r="AS76" i="1"/>
  <c r="AU76" i="1" s="1"/>
  <c r="AS77" i="1"/>
  <c r="AU77" i="1" s="1"/>
  <c r="AS78" i="1"/>
  <c r="AU78" i="1" s="1"/>
  <c r="AS79" i="1"/>
  <c r="AU79" i="1" s="1"/>
  <c r="AS80" i="1"/>
  <c r="AU80" i="1" s="1"/>
  <c r="AS81" i="1"/>
  <c r="AU81" i="1" s="1"/>
  <c r="AS82" i="1"/>
  <c r="AU82" i="1" s="1"/>
  <c r="AS83" i="1"/>
  <c r="AU83" i="1" s="1"/>
  <c r="AS84" i="1"/>
  <c r="AU84" i="1" s="1"/>
  <c r="AS85" i="1"/>
  <c r="AU85" i="1" s="1"/>
  <c r="AS86" i="1"/>
  <c r="AU86" i="1" s="1"/>
  <c r="AS89" i="1"/>
  <c r="AU89" i="1" s="1"/>
  <c r="AS90" i="1"/>
  <c r="AU90" i="1" s="1"/>
  <c r="AS91" i="1"/>
  <c r="AU91" i="1" s="1"/>
  <c r="AS92" i="1"/>
  <c r="AU92" i="1" s="1"/>
  <c r="AS93" i="1"/>
  <c r="AU93" i="1" s="1"/>
  <c r="AS94" i="1"/>
  <c r="AU94" i="1" s="1"/>
  <c r="AS95" i="1"/>
  <c r="AU95" i="1" s="1"/>
  <c r="AS73" i="1"/>
  <c r="AU73" i="1" s="1"/>
  <c r="AS70" i="1"/>
  <c r="AU70" i="1" s="1"/>
  <c r="AS69" i="1"/>
  <c r="AU69" i="1" s="1"/>
  <c r="AS10" i="1"/>
  <c r="AU10" i="1" s="1"/>
  <c r="AS11" i="1"/>
  <c r="AU11" i="1" s="1"/>
  <c r="AS12" i="1"/>
  <c r="AU12" i="1" s="1"/>
  <c r="AS13" i="1"/>
  <c r="AU13" i="1" s="1"/>
  <c r="AS14" i="1"/>
  <c r="AU14" i="1" s="1"/>
  <c r="AS15" i="1"/>
  <c r="AU15" i="1" s="1"/>
  <c r="AS16" i="1"/>
  <c r="AU16" i="1" s="1"/>
  <c r="AS17" i="1"/>
  <c r="AU17" i="1" s="1"/>
  <c r="AS18" i="1"/>
  <c r="AU18" i="1" s="1"/>
  <c r="AS19" i="1"/>
  <c r="AU19" i="1" s="1"/>
  <c r="AS20" i="1"/>
  <c r="AU20" i="1" s="1"/>
  <c r="AS21" i="1"/>
  <c r="AU21" i="1" s="1"/>
  <c r="AS22" i="1"/>
  <c r="AU22" i="1" s="1"/>
  <c r="AS23" i="1"/>
  <c r="AU23" i="1" s="1"/>
  <c r="AS24" i="1"/>
  <c r="AU24" i="1" s="1"/>
  <c r="AS25" i="1"/>
  <c r="AU25" i="1" s="1"/>
  <c r="AS26" i="1"/>
  <c r="AU26" i="1" s="1"/>
  <c r="AS27" i="1"/>
  <c r="AU27" i="1" s="1"/>
  <c r="AS28" i="1"/>
  <c r="AU28" i="1" s="1"/>
  <c r="AS29" i="1"/>
  <c r="AU29" i="1" s="1"/>
  <c r="AS30" i="1"/>
  <c r="AU30" i="1" s="1"/>
  <c r="AS31" i="1"/>
  <c r="AU31" i="1" s="1"/>
  <c r="AS32" i="1"/>
  <c r="AU32" i="1" s="1"/>
  <c r="AS33" i="1"/>
  <c r="AU33" i="1" s="1"/>
  <c r="AS34" i="1"/>
  <c r="AU34" i="1" s="1"/>
  <c r="AS35" i="1"/>
  <c r="AU35" i="1" s="1"/>
  <c r="AS36" i="1"/>
  <c r="AU36" i="1" s="1"/>
  <c r="AS37" i="1"/>
  <c r="AU37" i="1" s="1"/>
  <c r="AS38" i="1"/>
  <c r="AU38" i="1" s="1"/>
  <c r="AS39" i="1"/>
  <c r="AU39" i="1" s="1"/>
  <c r="AS42" i="1"/>
  <c r="AU42" i="1" s="1"/>
  <c r="AS43" i="1"/>
  <c r="AU43" i="1" s="1"/>
  <c r="AS44" i="1"/>
  <c r="AU44" i="1" s="1"/>
  <c r="AS45" i="1"/>
  <c r="AU45" i="1" s="1"/>
  <c r="AS46" i="1"/>
  <c r="AU46" i="1" s="1"/>
  <c r="AS47" i="1"/>
  <c r="AU47" i="1" s="1"/>
  <c r="AS48" i="1"/>
  <c r="AU48" i="1" s="1"/>
  <c r="AS49" i="1"/>
  <c r="AU49" i="1" s="1"/>
  <c r="AS50" i="1"/>
  <c r="AU50" i="1" s="1"/>
  <c r="AS51" i="1"/>
  <c r="AU51" i="1" s="1"/>
  <c r="AS52" i="1"/>
  <c r="AU52" i="1" s="1"/>
  <c r="AS53" i="1"/>
  <c r="AU53" i="1" s="1"/>
  <c r="AS54" i="1"/>
  <c r="AU54" i="1" s="1"/>
  <c r="AS55" i="1"/>
  <c r="AU55" i="1" s="1"/>
  <c r="AS56" i="1"/>
  <c r="AU56" i="1" s="1"/>
  <c r="AS58" i="1"/>
  <c r="AU58" i="1" s="1"/>
  <c r="AS59" i="1"/>
  <c r="AU59" i="1" s="1"/>
  <c r="AS60" i="1"/>
  <c r="AU60" i="1" s="1"/>
  <c r="AS61" i="1"/>
  <c r="AU61" i="1" s="1"/>
  <c r="AS62" i="1"/>
  <c r="AU62" i="1" s="1"/>
  <c r="AS63" i="1"/>
  <c r="AU63" i="1" s="1"/>
  <c r="AS64" i="1"/>
  <c r="AU64" i="1" s="1"/>
  <c r="AS65" i="1"/>
  <c r="AU65" i="1" s="1"/>
  <c r="AS66" i="1"/>
  <c r="AU66" i="1" s="1"/>
  <c r="AS9" i="1"/>
  <c r="AU9" i="1" s="1"/>
  <c r="AN98" i="1"/>
  <c r="AP98" i="1" s="1"/>
  <c r="AN97" i="1"/>
  <c r="AP97" i="1" s="1"/>
  <c r="AN75" i="1"/>
  <c r="AP75" i="1" s="1"/>
  <c r="AN76" i="1"/>
  <c r="AP76" i="1" s="1"/>
  <c r="AN77" i="1"/>
  <c r="AP77" i="1" s="1"/>
  <c r="AN78" i="1"/>
  <c r="AP78" i="1" s="1"/>
  <c r="AN79" i="1"/>
  <c r="AP79" i="1" s="1"/>
  <c r="AN80" i="1"/>
  <c r="AP80" i="1" s="1"/>
  <c r="AN81" i="1"/>
  <c r="AP81" i="1" s="1"/>
  <c r="AN82" i="1"/>
  <c r="AP82" i="1" s="1"/>
  <c r="AN83" i="1"/>
  <c r="AP83" i="1" s="1"/>
  <c r="AN84" i="1"/>
  <c r="AP84" i="1" s="1"/>
  <c r="AN85" i="1"/>
  <c r="AP85" i="1" s="1"/>
  <c r="AN86" i="1"/>
  <c r="AP86" i="1" s="1"/>
  <c r="AN89" i="1"/>
  <c r="AP89" i="1" s="1"/>
  <c r="AN90" i="1"/>
  <c r="AP90" i="1" s="1"/>
  <c r="AN91" i="1"/>
  <c r="AP91" i="1" s="1"/>
  <c r="AN92" i="1"/>
  <c r="AP92" i="1" s="1"/>
  <c r="AN93" i="1"/>
  <c r="AP93" i="1" s="1"/>
  <c r="AN94" i="1"/>
  <c r="AP94" i="1" s="1"/>
  <c r="AN95" i="1"/>
  <c r="AP95" i="1" s="1"/>
  <c r="AN73" i="1"/>
  <c r="AP73" i="1" s="1"/>
  <c r="AN70" i="1"/>
  <c r="AP70" i="1" s="1"/>
  <c r="AN69" i="1"/>
  <c r="AP69" i="1" s="1"/>
  <c r="AN10" i="1"/>
  <c r="AP10" i="1" s="1"/>
  <c r="AN11" i="1"/>
  <c r="AP11" i="1" s="1"/>
  <c r="AN12" i="1"/>
  <c r="AP12" i="1" s="1"/>
  <c r="AN13" i="1"/>
  <c r="AP13" i="1" s="1"/>
  <c r="AN14" i="1"/>
  <c r="AP14" i="1" s="1"/>
  <c r="AN15" i="1"/>
  <c r="AP15" i="1" s="1"/>
  <c r="AN16" i="1"/>
  <c r="AP16" i="1" s="1"/>
  <c r="AN17" i="1"/>
  <c r="AP17" i="1" s="1"/>
  <c r="AN18" i="1"/>
  <c r="AP18" i="1" s="1"/>
  <c r="AN19" i="1"/>
  <c r="AP19" i="1" s="1"/>
  <c r="AN20" i="1"/>
  <c r="AP20" i="1" s="1"/>
  <c r="AN21" i="1"/>
  <c r="AP21" i="1" s="1"/>
  <c r="AN22" i="1"/>
  <c r="AP22" i="1" s="1"/>
  <c r="AN23" i="1"/>
  <c r="AP23" i="1" s="1"/>
  <c r="AN24" i="1"/>
  <c r="AP24" i="1" s="1"/>
  <c r="AN25" i="1"/>
  <c r="AP25" i="1" s="1"/>
  <c r="AN26" i="1"/>
  <c r="AP26" i="1" s="1"/>
  <c r="AN27" i="1"/>
  <c r="AP27" i="1" s="1"/>
  <c r="AN28" i="1"/>
  <c r="AP28" i="1" s="1"/>
  <c r="AN29" i="1"/>
  <c r="AP29" i="1" s="1"/>
  <c r="AN30" i="1"/>
  <c r="AP30" i="1" s="1"/>
  <c r="AN31" i="1"/>
  <c r="AP31" i="1" s="1"/>
  <c r="AN32" i="1"/>
  <c r="AP32" i="1" s="1"/>
  <c r="AN33" i="1"/>
  <c r="AP33" i="1" s="1"/>
  <c r="AN34" i="1"/>
  <c r="AP34" i="1" s="1"/>
  <c r="AN35" i="1"/>
  <c r="AP35" i="1" s="1"/>
  <c r="AN36" i="1"/>
  <c r="AP36" i="1" s="1"/>
  <c r="AN37" i="1"/>
  <c r="AP37" i="1" s="1"/>
  <c r="AN38" i="1"/>
  <c r="AP38" i="1" s="1"/>
  <c r="AN39" i="1"/>
  <c r="AP39" i="1" s="1"/>
  <c r="AN42" i="1"/>
  <c r="AP42" i="1" s="1"/>
  <c r="AN43" i="1"/>
  <c r="AP43" i="1" s="1"/>
  <c r="AN44" i="1"/>
  <c r="AP44" i="1" s="1"/>
  <c r="AN45" i="1"/>
  <c r="AP45" i="1" s="1"/>
  <c r="AN46" i="1"/>
  <c r="AP46" i="1" s="1"/>
  <c r="AN47" i="1"/>
  <c r="AP47" i="1" s="1"/>
  <c r="AN48" i="1"/>
  <c r="AP48" i="1" s="1"/>
  <c r="AN49" i="1"/>
  <c r="AP49" i="1" s="1"/>
  <c r="AN50" i="1"/>
  <c r="AP50" i="1" s="1"/>
  <c r="AN51" i="1"/>
  <c r="AP51" i="1" s="1"/>
  <c r="AN52" i="1"/>
  <c r="AP52" i="1" s="1"/>
  <c r="AN53" i="1"/>
  <c r="AP53" i="1" s="1"/>
  <c r="AN54" i="1"/>
  <c r="AP54" i="1" s="1"/>
  <c r="AN55" i="1"/>
  <c r="AP55" i="1" s="1"/>
  <c r="AN56" i="1"/>
  <c r="AP56" i="1" s="1"/>
  <c r="AN58" i="1"/>
  <c r="AP58" i="1" s="1"/>
  <c r="AN59" i="1"/>
  <c r="AP59" i="1" s="1"/>
  <c r="AN60" i="1"/>
  <c r="AP60" i="1" s="1"/>
  <c r="AN61" i="1"/>
  <c r="AP61" i="1" s="1"/>
  <c r="AN62" i="1"/>
  <c r="AP62" i="1" s="1"/>
  <c r="AN63" i="1"/>
  <c r="AP63" i="1" s="1"/>
  <c r="AN64" i="1"/>
  <c r="AP64" i="1" s="1"/>
  <c r="AN65" i="1"/>
  <c r="AP65" i="1" s="1"/>
  <c r="AN66" i="1"/>
  <c r="AP66" i="1" s="1"/>
  <c r="AN9" i="1"/>
  <c r="AP9" i="1" s="1"/>
  <c r="AI98" i="1"/>
  <c r="AK98" i="1" s="1"/>
  <c r="AI97" i="1"/>
  <c r="AK97" i="1" s="1"/>
  <c r="AI75" i="1"/>
  <c r="AK75" i="1" s="1"/>
  <c r="AI76" i="1"/>
  <c r="AK76" i="1" s="1"/>
  <c r="AI77" i="1"/>
  <c r="AK77" i="1" s="1"/>
  <c r="AI78" i="1"/>
  <c r="AK78" i="1" s="1"/>
  <c r="AI79" i="1"/>
  <c r="AK79" i="1" s="1"/>
  <c r="AI80" i="1"/>
  <c r="AK80" i="1" s="1"/>
  <c r="AI81" i="1"/>
  <c r="AK81" i="1" s="1"/>
  <c r="AI82" i="1"/>
  <c r="AK82" i="1" s="1"/>
  <c r="AI83" i="1"/>
  <c r="AK83" i="1" s="1"/>
  <c r="AI84" i="1"/>
  <c r="AK84" i="1" s="1"/>
  <c r="AI85" i="1"/>
  <c r="AK85" i="1" s="1"/>
  <c r="AI86" i="1"/>
  <c r="AK86" i="1" s="1"/>
  <c r="AI89" i="1"/>
  <c r="AK89" i="1" s="1"/>
  <c r="AI90" i="1"/>
  <c r="AK90" i="1" s="1"/>
  <c r="AI91" i="1"/>
  <c r="AK91" i="1" s="1"/>
  <c r="AI92" i="1"/>
  <c r="AK92" i="1" s="1"/>
  <c r="AI93" i="1"/>
  <c r="AK93" i="1" s="1"/>
  <c r="AI94" i="1"/>
  <c r="AK94" i="1" s="1"/>
  <c r="AI95" i="1"/>
  <c r="AK95" i="1" s="1"/>
  <c r="AI73" i="1"/>
  <c r="AK73" i="1" s="1"/>
  <c r="AI70" i="1"/>
  <c r="AK70" i="1" s="1"/>
  <c r="AI69" i="1"/>
  <c r="AK69" i="1" s="1"/>
  <c r="AI10" i="1"/>
  <c r="AK10" i="1" s="1"/>
  <c r="AI11" i="1"/>
  <c r="AK11" i="1" s="1"/>
  <c r="AI12" i="1"/>
  <c r="AK12" i="1" s="1"/>
  <c r="AI13" i="1"/>
  <c r="AK13" i="1" s="1"/>
  <c r="AI14" i="1"/>
  <c r="AK14" i="1" s="1"/>
  <c r="AI15" i="1"/>
  <c r="AK15" i="1" s="1"/>
  <c r="AI16" i="1"/>
  <c r="AK16" i="1" s="1"/>
  <c r="AI17" i="1"/>
  <c r="AK17" i="1" s="1"/>
  <c r="AI18" i="1"/>
  <c r="AK18" i="1" s="1"/>
  <c r="AI19" i="1"/>
  <c r="AK19" i="1" s="1"/>
  <c r="AI20" i="1"/>
  <c r="AK20" i="1" s="1"/>
  <c r="AI21" i="1"/>
  <c r="AK21" i="1" s="1"/>
  <c r="AI22" i="1"/>
  <c r="AK22" i="1" s="1"/>
  <c r="AI23" i="1"/>
  <c r="AK23" i="1" s="1"/>
  <c r="AI24" i="1"/>
  <c r="AK24" i="1" s="1"/>
  <c r="AI25" i="1"/>
  <c r="AK25" i="1" s="1"/>
  <c r="AI26" i="1"/>
  <c r="AK26" i="1" s="1"/>
  <c r="AI27" i="1"/>
  <c r="AK27" i="1" s="1"/>
  <c r="AI28" i="1"/>
  <c r="AK28" i="1" s="1"/>
  <c r="AI29" i="1"/>
  <c r="AK29" i="1" s="1"/>
  <c r="AI30" i="1"/>
  <c r="AK30" i="1" s="1"/>
  <c r="AI31" i="1"/>
  <c r="AK31" i="1" s="1"/>
  <c r="AI32" i="1"/>
  <c r="AK32" i="1" s="1"/>
  <c r="AI33" i="1"/>
  <c r="AK33" i="1" s="1"/>
  <c r="AI34" i="1"/>
  <c r="AK34" i="1" s="1"/>
  <c r="AI35" i="1"/>
  <c r="AK35" i="1" s="1"/>
  <c r="AI36" i="1"/>
  <c r="AK36" i="1" s="1"/>
  <c r="AI37" i="1"/>
  <c r="AK37" i="1" s="1"/>
  <c r="AI38" i="1"/>
  <c r="AK38" i="1" s="1"/>
  <c r="AI39" i="1"/>
  <c r="AK39" i="1" s="1"/>
  <c r="AK42" i="1"/>
  <c r="AI43" i="1"/>
  <c r="AK43" i="1" s="1"/>
  <c r="AI44" i="1"/>
  <c r="AK44" i="1" s="1"/>
  <c r="AI45" i="1"/>
  <c r="AK45" i="1" s="1"/>
  <c r="AI46" i="1"/>
  <c r="AK46" i="1" s="1"/>
  <c r="AI47" i="1"/>
  <c r="AK47" i="1" s="1"/>
  <c r="AI48" i="1"/>
  <c r="AK48" i="1" s="1"/>
  <c r="AI49" i="1"/>
  <c r="AK49" i="1" s="1"/>
  <c r="AI50" i="1"/>
  <c r="AK50" i="1" s="1"/>
  <c r="AI51" i="1"/>
  <c r="AK51" i="1" s="1"/>
  <c r="AI52" i="1"/>
  <c r="AK52" i="1" s="1"/>
  <c r="AI53" i="1"/>
  <c r="AK53" i="1" s="1"/>
  <c r="AI54" i="1"/>
  <c r="AK54" i="1" s="1"/>
  <c r="AI55" i="1"/>
  <c r="AK55" i="1" s="1"/>
  <c r="AI56" i="1"/>
  <c r="AK56" i="1" s="1"/>
  <c r="AI58" i="1"/>
  <c r="AK58" i="1" s="1"/>
  <c r="AI59" i="1"/>
  <c r="AK59" i="1" s="1"/>
  <c r="AI60" i="1"/>
  <c r="AK60" i="1" s="1"/>
  <c r="AI61" i="1"/>
  <c r="AK61" i="1" s="1"/>
  <c r="AI62" i="1"/>
  <c r="AK62" i="1" s="1"/>
  <c r="AI63" i="1"/>
  <c r="AK63" i="1" s="1"/>
  <c r="AI64" i="1"/>
  <c r="AK64" i="1" s="1"/>
  <c r="AI65" i="1"/>
  <c r="AK65" i="1" s="1"/>
  <c r="AI9" i="1"/>
  <c r="AK9" i="1" s="1"/>
  <c r="AD98" i="1"/>
  <c r="AF98" i="1" s="1"/>
  <c r="AD97" i="1"/>
  <c r="AF97" i="1" s="1"/>
  <c r="AD75" i="1"/>
  <c r="AF75" i="1" s="1"/>
  <c r="AD76" i="1"/>
  <c r="AF76" i="1" s="1"/>
  <c r="AD77" i="1"/>
  <c r="AF77" i="1" s="1"/>
  <c r="AD78" i="1"/>
  <c r="AF78" i="1" s="1"/>
  <c r="AD79" i="1"/>
  <c r="AF79" i="1" s="1"/>
  <c r="AD80" i="1"/>
  <c r="AF80" i="1" s="1"/>
  <c r="AD81" i="1"/>
  <c r="AF81" i="1" s="1"/>
  <c r="AD82" i="1"/>
  <c r="AF82" i="1" s="1"/>
  <c r="AD83" i="1"/>
  <c r="AF83" i="1" s="1"/>
  <c r="AD84" i="1"/>
  <c r="AF84" i="1" s="1"/>
  <c r="AD85" i="1"/>
  <c r="AF85" i="1" s="1"/>
  <c r="AD86" i="1"/>
  <c r="AF86" i="1" s="1"/>
  <c r="AD89" i="1"/>
  <c r="AF89" i="1" s="1"/>
  <c r="AD90" i="1"/>
  <c r="AF90" i="1" s="1"/>
  <c r="AD91" i="1"/>
  <c r="AF91" i="1" s="1"/>
  <c r="AD92" i="1"/>
  <c r="AF92" i="1" s="1"/>
  <c r="AD93" i="1"/>
  <c r="AF93" i="1" s="1"/>
  <c r="AD94" i="1"/>
  <c r="AF94" i="1" s="1"/>
  <c r="AD95" i="1"/>
  <c r="AF95" i="1" s="1"/>
  <c r="AD73" i="1"/>
  <c r="AF73" i="1" s="1"/>
  <c r="AD70" i="1"/>
  <c r="AF70" i="1" s="1"/>
  <c r="AD69" i="1"/>
  <c r="AF69" i="1" s="1"/>
  <c r="AD10" i="1"/>
  <c r="AF10" i="1" s="1"/>
  <c r="AD11" i="1"/>
  <c r="AF11" i="1" s="1"/>
  <c r="AD12" i="1"/>
  <c r="AF12" i="1" s="1"/>
  <c r="AD13" i="1"/>
  <c r="AF13" i="1" s="1"/>
  <c r="AD14" i="1"/>
  <c r="AF14" i="1" s="1"/>
  <c r="AD15" i="1"/>
  <c r="AF15" i="1" s="1"/>
  <c r="AD16" i="1"/>
  <c r="AF16" i="1" s="1"/>
  <c r="AD17" i="1"/>
  <c r="AF17" i="1" s="1"/>
  <c r="AD18" i="1"/>
  <c r="AF18" i="1" s="1"/>
  <c r="AD19" i="1"/>
  <c r="AF19" i="1" s="1"/>
  <c r="AD20" i="1"/>
  <c r="AF20" i="1" s="1"/>
  <c r="AD21" i="1"/>
  <c r="AF21" i="1" s="1"/>
  <c r="AD22" i="1"/>
  <c r="AF22" i="1" s="1"/>
  <c r="AD23" i="1"/>
  <c r="AF23" i="1" s="1"/>
  <c r="AD24" i="1"/>
  <c r="AF24" i="1" s="1"/>
  <c r="AD25" i="1"/>
  <c r="AF25" i="1" s="1"/>
  <c r="AD26" i="1"/>
  <c r="AF26" i="1" s="1"/>
  <c r="AD27" i="1"/>
  <c r="AF27" i="1" s="1"/>
  <c r="AD28" i="1"/>
  <c r="AF28" i="1" s="1"/>
  <c r="AD29" i="1"/>
  <c r="AF29" i="1" s="1"/>
  <c r="AD30" i="1"/>
  <c r="AF30" i="1" s="1"/>
  <c r="AD31" i="1"/>
  <c r="AF31" i="1" s="1"/>
  <c r="AD32" i="1"/>
  <c r="AF32" i="1" s="1"/>
  <c r="AD33" i="1"/>
  <c r="AF33" i="1" s="1"/>
  <c r="AD34" i="1"/>
  <c r="AF34" i="1" s="1"/>
  <c r="AD35" i="1"/>
  <c r="AF35" i="1" s="1"/>
  <c r="AD36" i="1"/>
  <c r="AF36" i="1" s="1"/>
  <c r="AD37" i="1"/>
  <c r="AF37" i="1" s="1"/>
  <c r="AD38" i="1"/>
  <c r="AF38" i="1" s="1"/>
  <c r="AD39" i="1"/>
  <c r="AF39" i="1" s="1"/>
  <c r="AD42" i="1"/>
  <c r="AF42" i="1" s="1"/>
  <c r="AD43" i="1"/>
  <c r="AF43" i="1" s="1"/>
  <c r="AD44" i="1"/>
  <c r="AF44" i="1" s="1"/>
  <c r="AD45" i="1"/>
  <c r="AF45" i="1" s="1"/>
  <c r="AD46" i="1"/>
  <c r="AF46" i="1" s="1"/>
  <c r="AD47" i="1"/>
  <c r="AF47" i="1" s="1"/>
  <c r="AD48" i="1"/>
  <c r="AF48" i="1" s="1"/>
  <c r="AD49" i="1"/>
  <c r="AF49" i="1" s="1"/>
  <c r="AD50" i="1"/>
  <c r="AF50" i="1" s="1"/>
  <c r="AD51" i="1"/>
  <c r="AF51" i="1" s="1"/>
  <c r="AD52" i="1"/>
  <c r="AF52" i="1" s="1"/>
  <c r="AD53" i="1"/>
  <c r="AF53" i="1" s="1"/>
  <c r="AD54" i="1"/>
  <c r="AF54" i="1" s="1"/>
  <c r="AD55" i="1"/>
  <c r="AF55" i="1" s="1"/>
  <c r="AD56" i="1"/>
  <c r="AF56" i="1" s="1"/>
  <c r="AF58" i="1"/>
  <c r="AD59" i="1"/>
  <c r="AF59" i="1" s="1"/>
  <c r="AD60" i="1"/>
  <c r="AF60" i="1" s="1"/>
  <c r="AD61" i="1"/>
  <c r="AF61" i="1" s="1"/>
  <c r="AD62" i="1"/>
  <c r="AF62" i="1" s="1"/>
  <c r="AD63" i="1"/>
  <c r="AF63" i="1" s="1"/>
  <c r="AD64" i="1"/>
  <c r="AF64" i="1" s="1"/>
  <c r="AD65" i="1"/>
  <c r="AF65" i="1" s="1"/>
  <c r="AD66" i="1"/>
  <c r="AF66" i="1" s="1"/>
  <c r="AD9" i="1"/>
  <c r="AF9" i="1" s="1"/>
  <c r="Y98" i="1"/>
  <c r="AA98" i="1" s="1"/>
  <c r="Y97" i="1"/>
  <c r="AA97" i="1" s="1"/>
  <c r="Y75" i="1"/>
  <c r="AA75" i="1" s="1"/>
  <c r="Y76" i="1"/>
  <c r="AA76" i="1" s="1"/>
  <c r="Y77" i="1"/>
  <c r="AA77" i="1" s="1"/>
  <c r="Y78" i="1"/>
  <c r="AA78" i="1" s="1"/>
  <c r="Y79" i="1"/>
  <c r="AA79" i="1" s="1"/>
  <c r="Y80" i="1"/>
  <c r="AA80" i="1" s="1"/>
  <c r="Y81" i="1"/>
  <c r="AA81" i="1" s="1"/>
  <c r="Y82" i="1"/>
  <c r="AA82" i="1" s="1"/>
  <c r="Y83" i="1"/>
  <c r="AA83" i="1" s="1"/>
  <c r="Y84" i="1"/>
  <c r="AA84" i="1" s="1"/>
  <c r="Y85" i="1"/>
  <c r="AA85" i="1" s="1"/>
  <c r="Y86" i="1"/>
  <c r="AA86" i="1" s="1"/>
  <c r="Y89" i="1"/>
  <c r="AA89" i="1" s="1"/>
  <c r="Y90" i="1"/>
  <c r="AA90" i="1" s="1"/>
  <c r="Y91" i="1"/>
  <c r="AA91" i="1" s="1"/>
  <c r="Y92" i="1"/>
  <c r="AA92" i="1" s="1"/>
  <c r="Y93" i="1"/>
  <c r="AA93" i="1" s="1"/>
  <c r="Y94" i="1"/>
  <c r="AA94" i="1" s="1"/>
  <c r="Y95" i="1"/>
  <c r="AA95" i="1" s="1"/>
  <c r="Y73" i="1"/>
  <c r="AA73" i="1" s="1"/>
  <c r="Y70" i="1"/>
  <c r="AA70" i="1" s="1"/>
  <c r="Y69" i="1"/>
  <c r="AA69" i="1" s="1"/>
  <c r="Y10" i="1"/>
  <c r="AA10" i="1" s="1"/>
  <c r="Y11" i="1"/>
  <c r="AA11" i="1" s="1"/>
  <c r="Y12" i="1"/>
  <c r="AA12" i="1" s="1"/>
  <c r="Y13" i="1"/>
  <c r="AA13" i="1" s="1"/>
  <c r="Y14" i="1"/>
  <c r="AA14" i="1" s="1"/>
  <c r="Y15" i="1"/>
  <c r="AA15" i="1" s="1"/>
  <c r="Y16" i="1"/>
  <c r="AA16" i="1" s="1"/>
  <c r="Y17" i="1"/>
  <c r="AA17" i="1" s="1"/>
  <c r="Y18" i="1"/>
  <c r="AA18" i="1" s="1"/>
  <c r="Y19" i="1"/>
  <c r="AA19" i="1" s="1"/>
  <c r="Y20" i="1"/>
  <c r="AA20" i="1" s="1"/>
  <c r="Y21" i="1"/>
  <c r="AA21" i="1" s="1"/>
  <c r="Y22" i="1"/>
  <c r="AA22" i="1" s="1"/>
  <c r="Y23" i="1"/>
  <c r="AA23" i="1" s="1"/>
  <c r="Y24" i="1"/>
  <c r="AA24" i="1" s="1"/>
  <c r="Y25" i="1"/>
  <c r="AA25" i="1" s="1"/>
  <c r="Y26" i="1"/>
  <c r="AA26" i="1" s="1"/>
  <c r="Y27" i="1"/>
  <c r="AA27" i="1" s="1"/>
  <c r="Y28" i="1"/>
  <c r="AA28" i="1" s="1"/>
  <c r="Y29" i="1"/>
  <c r="AA29" i="1" s="1"/>
  <c r="Y30" i="1"/>
  <c r="AA30" i="1" s="1"/>
  <c r="Y31" i="1"/>
  <c r="AA31" i="1" s="1"/>
  <c r="Y32" i="1"/>
  <c r="AA32" i="1" s="1"/>
  <c r="Y33" i="1"/>
  <c r="AA33" i="1" s="1"/>
  <c r="Y34" i="1"/>
  <c r="AA34" i="1" s="1"/>
  <c r="Y35" i="1"/>
  <c r="AA35" i="1" s="1"/>
  <c r="Y36" i="1"/>
  <c r="AA36" i="1" s="1"/>
  <c r="Y37" i="1"/>
  <c r="AA37" i="1" s="1"/>
  <c r="Y38" i="1"/>
  <c r="AA38" i="1" s="1"/>
  <c r="Y39" i="1"/>
  <c r="AA39" i="1" s="1"/>
  <c r="Y42" i="1"/>
  <c r="AA42" i="1" s="1"/>
  <c r="Y43" i="1"/>
  <c r="AA43" i="1" s="1"/>
  <c r="Y44" i="1"/>
  <c r="AA44" i="1" s="1"/>
  <c r="Y45" i="1"/>
  <c r="AA45" i="1" s="1"/>
  <c r="Y46" i="1"/>
  <c r="AA46" i="1" s="1"/>
  <c r="Y47" i="1"/>
  <c r="AA47" i="1" s="1"/>
  <c r="Y48" i="1"/>
  <c r="AA48" i="1" s="1"/>
  <c r="Y49" i="1"/>
  <c r="AA49" i="1" s="1"/>
  <c r="Y50" i="1"/>
  <c r="AA50" i="1" s="1"/>
  <c r="Y51" i="1"/>
  <c r="AA51" i="1" s="1"/>
  <c r="Y52" i="1"/>
  <c r="AA52" i="1" s="1"/>
  <c r="Y53" i="1"/>
  <c r="AA53" i="1" s="1"/>
  <c r="Y54" i="1"/>
  <c r="AA54" i="1" s="1"/>
  <c r="Y55" i="1"/>
  <c r="AA55" i="1" s="1"/>
  <c r="Y56" i="1"/>
  <c r="AA56" i="1" s="1"/>
  <c r="Y58" i="1"/>
  <c r="AA58" i="1" s="1"/>
  <c r="Y59" i="1"/>
  <c r="AA59" i="1" s="1"/>
  <c r="Y60" i="1"/>
  <c r="AA60" i="1" s="1"/>
  <c r="Y61" i="1"/>
  <c r="AA61" i="1" s="1"/>
  <c r="Y62" i="1"/>
  <c r="AA62" i="1" s="1"/>
  <c r="Y63" i="1"/>
  <c r="AA63" i="1" s="1"/>
  <c r="Y64" i="1"/>
  <c r="AA64" i="1" s="1"/>
  <c r="Y65" i="1"/>
  <c r="AA65" i="1" s="1"/>
  <c r="Y66" i="1"/>
  <c r="AA66" i="1" s="1"/>
  <c r="Y9" i="1"/>
  <c r="AA9" i="1" s="1"/>
  <c r="T98" i="1"/>
  <c r="V98" i="1" s="1"/>
  <c r="T97" i="1"/>
  <c r="V97" i="1" s="1"/>
  <c r="T75" i="1"/>
  <c r="V75" i="1" s="1"/>
  <c r="T76" i="1"/>
  <c r="V76" i="1" s="1"/>
  <c r="T77" i="1"/>
  <c r="V77" i="1" s="1"/>
  <c r="T78" i="1"/>
  <c r="V78" i="1" s="1"/>
  <c r="T79" i="1"/>
  <c r="V79" i="1" s="1"/>
  <c r="T80" i="1"/>
  <c r="V80" i="1" s="1"/>
  <c r="T81" i="1"/>
  <c r="V81" i="1" s="1"/>
  <c r="T82" i="1"/>
  <c r="V82" i="1" s="1"/>
  <c r="T83" i="1"/>
  <c r="V83" i="1" s="1"/>
  <c r="T84" i="1"/>
  <c r="V84" i="1" s="1"/>
  <c r="T85" i="1"/>
  <c r="V85" i="1" s="1"/>
  <c r="T86" i="1"/>
  <c r="V86" i="1" s="1"/>
  <c r="T89" i="1"/>
  <c r="V89" i="1" s="1"/>
  <c r="T90" i="1"/>
  <c r="V90" i="1" s="1"/>
  <c r="T91" i="1"/>
  <c r="V91" i="1" s="1"/>
  <c r="T92" i="1"/>
  <c r="V92" i="1" s="1"/>
  <c r="T93" i="1"/>
  <c r="V93" i="1" s="1"/>
  <c r="T94" i="1"/>
  <c r="V94" i="1" s="1"/>
  <c r="T95" i="1"/>
  <c r="V95" i="1" s="1"/>
  <c r="T73" i="1"/>
  <c r="V73" i="1" s="1"/>
  <c r="T70" i="1"/>
  <c r="V70" i="1" s="1"/>
  <c r="T69" i="1"/>
  <c r="V69" i="1" s="1"/>
  <c r="T10" i="1"/>
  <c r="V10" i="1" s="1"/>
  <c r="T11" i="1"/>
  <c r="V11" i="1" s="1"/>
  <c r="T12" i="1"/>
  <c r="V12" i="1" s="1"/>
  <c r="T13" i="1"/>
  <c r="V13" i="1" s="1"/>
  <c r="T14" i="1"/>
  <c r="V14" i="1" s="1"/>
  <c r="T15" i="1"/>
  <c r="V15" i="1" s="1"/>
  <c r="T16" i="1"/>
  <c r="V16" i="1" s="1"/>
  <c r="T17" i="1"/>
  <c r="V17" i="1" s="1"/>
  <c r="T18" i="1"/>
  <c r="V18" i="1" s="1"/>
  <c r="T19" i="1"/>
  <c r="V19" i="1" s="1"/>
  <c r="T20" i="1"/>
  <c r="V20" i="1" s="1"/>
  <c r="T21" i="1"/>
  <c r="V21" i="1" s="1"/>
  <c r="T22" i="1"/>
  <c r="V22" i="1" s="1"/>
  <c r="T23" i="1"/>
  <c r="V23" i="1" s="1"/>
  <c r="T24" i="1"/>
  <c r="V24" i="1" s="1"/>
  <c r="T25" i="1"/>
  <c r="V25" i="1" s="1"/>
  <c r="T26" i="1"/>
  <c r="V26" i="1" s="1"/>
  <c r="T27" i="1"/>
  <c r="V27" i="1" s="1"/>
  <c r="T28" i="1"/>
  <c r="V28" i="1" s="1"/>
  <c r="T29" i="1"/>
  <c r="V29" i="1" s="1"/>
  <c r="T30" i="1"/>
  <c r="V30" i="1" s="1"/>
  <c r="T31" i="1"/>
  <c r="V31" i="1" s="1"/>
  <c r="T32" i="1"/>
  <c r="V32" i="1" s="1"/>
  <c r="T33" i="1"/>
  <c r="V33" i="1" s="1"/>
  <c r="T34" i="1"/>
  <c r="V34" i="1" s="1"/>
  <c r="T35" i="1"/>
  <c r="V35" i="1" s="1"/>
  <c r="T36" i="1"/>
  <c r="V36" i="1" s="1"/>
  <c r="T37" i="1"/>
  <c r="V37" i="1" s="1"/>
  <c r="T38" i="1"/>
  <c r="V38" i="1" s="1"/>
  <c r="T39" i="1"/>
  <c r="V39" i="1" s="1"/>
  <c r="T42" i="1"/>
  <c r="V42" i="1" s="1"/>
  <c r="T43" i="1"/>
  <c r="V43" i="1" s="1"/>
  <c r="T44" i="1"/>
  <c r="V44" i="1" s="1"/>
  <c r="T45" i="1"/>
  <c r="V45" i="1" s="1"/>
  <c r="T46" i="1"/>
  <c r="V46" i="1" s="1"/>
  <c r="T47" i="1"/>
  <c r="V47" i="1" s="1"/>
  <c r="T48" i="1"/>
  <c r="V48" i="1" s="1"/>
  <c r="T50" i="1"/>
  <c r="V50" i="1" s="1"/>
  <c r="T51" i="1"/>
  <c r="V51" i="1" s="1"/>
  <c r="T52" i="1"/>
  <c r="V52" i="1" s="1"/>
  <c r="T53" i="1"/>
  <c r="V53" i="1" s="1"/>
  <c r="T54" i="1"/>
  <c r="V54" i="1" s="1"/>
  <c r="T55" i="1"/>
  <c r="V55" i="1" s="1"/>
  <c r="T56" i="1"/>
  <c r="V56" i="1" s="1"/>
  <c r="T58" i="1"/>
  <c r="V58" i="1" s="1"/>
  <c r="T59" i="1"/>
  <c r="V59" i="1" s="1"/>
  <c r="T60" i="1"/>
  <c r="V60" i="1" s="1"/>
  <c r="T61" i="1"/>
  <c r="V61" i="1" s="1"/>
  <c r="T62" i="1"/>
  <c r="V62" i="1" s="1"/>
  <c r="T63" i="1"/>
  <c r="V63" i="1" s="1"/>
  <c r="T64" i="1"/>
  <c r="V64" i="1" s="1"/>
  <c r="T65" i="1"/>
  <c r="V65" i="1" s="1"/>
  <c r="T66" i="1"/>
  <c r="V66" i="1" s="1"/>
  <c r="T9" i="1"/>
  <c r="V9" i="1" s="1"/>
  <c r="O98" i="1"/>
  <c r="Q98" i="1" s="1"/>
  <c r="O97" i="1"/>
  <c r="Q97" i="1" s="1"/>
  <c r="O75" i="1"/>
  <c r="Q75" i="1" s="1"/>
  <c r="O76" i="1"/>
  <c r="Q76" i="1" s="1"/>
  <c r="O77" i="1"/>
  <c r="Q77" i="1" s="1"/>
  <c r="O78" i="1"/>
  <c r="Q78" i="1" s="1"/>
  <c r="O79" i="1"/>
  <c r="Q79" i="1" s="1"/>
  <c r="O80" i="1"/>
  <c r="Q80" i="1" s="1"/>
  <c r="O81" i="1"/>
  <c r="Q81" i="1" s="1"/>
  <c r="O82" i="1"/>
  <c r="Q82" i="1" s="1"/>
  <c r="O83" i="1"/>
  <c r="Q83" i="1" s="1"/>
  <c r="O84" i="1"/>
  <c r="Q84" i="1" s="1"/>
  <c r="O85" i="1"/>
  <c r="Q85" i="1" s="1"/>
  <c r="O86" i="1"/>
  <c r="Q86" i="1" s="1"/>
  <c r="O89" i="1"/>
  <c r="Q89" i="1" s="1"/>
  <c r="O90" i="1"/>
  <c r="Q90" i="1" s="1"/>
  <c r="O91" i="1"/>
  <c r="Q91" i="1" s="1"/>
  <c r="O92" i="1"/>
  <c r="Q92" i="1" s="1"/>
  <c r="O93" i="1"/>
  <c r="Q93" i="1" s="1"/>
  <c r="O94" i="1"/>
  <c r="Q94" i="1" s="1"/>
  <c r="O95" i="1"/>
  <c r="Q95" i="1" s="1"/>
  <c r="O73" i="1"/>
  <c r="Q73" i="1" s="1"/>
  <c r="O70" i="1"/>
  <c r="Q70" i="1" s="1"/>
  <c r="O69" i="1"/>
  <c r="Q69" i="1" s="1"/>
  <c r="O10" i="1"/>
  <c r="Q10" i="1" s="1"/>
  <c r="O11" i="1"/>
  <c r="Q11" i="1" s="1"/>
  <c r="O12" i="1"/>
  <c r="Q12" i="1" s="1"/>
  <c r="O13" i="1"/>
  <c r="Q13" i="1" s="1"/>
  <c r="O14" i="1"/>
  <c r="Q14" i="1" s="1"/>
  <c r="O15" i="1"/>
  <c r="Q15" i="1" s="1"/>
  <c r="O16" i="1"/>
  <c r="Q16" i="1" s="1"/>
  <c r="O17" i="1"/>
  <c r="Q17" i="1" s="1"/>
  <c r="O18" i="1"/>
  <c r="Q18" i="1" s="1"/>
  <c r="O19" i="1"/>
  <c r="Q19" i="1" s="1"/>
  <c r="O20" i="1"/>
  <c r="Q20" i="1" s="1"/>
  <c r="O21" i="1"/>
  <c r="Q21" i="1" s="1"/>
  <c r="O22" i="1"/>
  <c r="Q22" i="1" s="1"/>
  <c r="O23" i="1"/>
  <c r="Q23" i="1" s="1"/>
  <c r="O24" i="1"/>
  <c r="Q24" i="1" s="1"/>
  <c r="O25" i="1"/>
  <c r="Q25" i="1" s="1"/>
  <c r="O26" i="1"/>
  <c r="Q26" i="1" s="1"/>
  <c r="O27" i="1"/>
  <c r="Q27" i="1" s="1"/>
  <c r="O28" i="1"/>
  <c r="Q28" i="1" s="1"/>
  <c r="O29" i="1"/>
  <c r="Q29" i="1" s="1"/>
  <c r="O30" i="1"/>
  <c r="Q30" i="1" s="1"/>
  <c r="O31" i="1"/>
  <c r="Q31" i="1" s="1"/>
  <c r="O32" i="1"/>
  <c r="Q32" i="1" s="1"/>
  <c r="O33" i="1"/>
  <c r="Q33" i="1" s="1"/>
  <c r="O34" i="1"/>
  <c r="Q34" i="1" s="1"/>
  <c r="O35" i="1"/>
  <c r="Q35" i="1" s="1"/>
  <c r="O36" i="1"/>
  <c r="Q36" i="1" s="1"/>
  <c r="O37" i="1"/>
  <c r="Q37" i="1" s="1"/>
  <c r="O38" i="1"/>
  <c r="Q38" i="1" s="1"/>
  <c r="O39" i="1"/>
  <c r="Q39" i="1" s="1"/>
  <c r="O42" i="1"/>
  <c r="Q42" i="1" s="1"/>
  <c r="O43" i="1"/>
  <c r="Q43" i="1" s="1"/>
  <c r="O44" i="1"/>
  <c r="Q44" i="1" s="1"/>
  <c r="O45" i="1"/>
  <c r="Q45" i="1" s="1"/>
  <c r="O46" i="1"/>
  <c r="Q46" i="1" s="1"/>
  <c r="O47" i="1"/>
  <c r="Q47" i="1" s="1"/>
  <c r="O48" i="1"/>
  <c r="Q48" i="1" s="1"/>
  <c r="O49" i="1"/>
  <c r="Q49" i="1" s="1"/>
  <c r="O50" i="1"/>
  <c r="Q50" i="1" s="1"/>
  <c r="O51" i="1"/>
  <c r="Q51" i="1" s="1"/>
  <c r="O52" i="1"/>
  <c r="Q52" i="1" s="1"/>
  <c r="O53" i="1"/>
  <c r="Q53" i="1" s="1"/>
  <c r="O54" i="1"/>
  <c r="Q54" i="1" s="1"/>
  <c r="O55" i="1"/>
  <c r="Q55" i="1" s="1"/>
  <c r="O56" i="1"/>
  <c r="Q56" i="1" s="1"/>
  <c r="O58" i="1"/>
  <c r="Q58" i="1" s="1"/>
  <c r="O59" i="1"/>
  <c r="Q59" i="1" s="1"/>
  <c r="O60" i="1"/>
  <c r="Q60" i="1" s="1"/>
  <c r="O61" i="1"/>
  <c r="Q61" i="1" s="1"/>
  <c r="O62" i="1"/>
  <c r="Q62" i="1" s="1"/>
  <c r="O63" i="1"/>
  <c r="Q63" i="1" s="1"/>
  <c r="O64" i="1"/>
  <c r="Q64" i="1" s="1"/>
  <c r="O65" i="1"/>
  <c r="Q65" i="1" s="1"/>
  <c r="O66" i="1"/>
  <c r="Q66" i="1" s="1"/>
  <c r="O9" i="1"/>
  <c r="Q9" i="1" s="1"/>
  <c r="J98" i="1"/>
  <c r="J97" i="1"/>
  <c r="J75" i="1"/>
  <c r="J76" i="1"/>
  <c r="J77" i="1"/>
  <c r="J78" i="1"/>
  <c r="J79" i="1"/>
  <c r="J80" i="1"/>
  <c r="J81" i="1"/>
  <c r="J82" i="1"/>
  <c r="J83" i="1"/>
  <c r="J84" i="1"/>
  <c r="J85" i="1"/>
  <c r="J86" i="1"/>
  <c r="J89" i="1"/>
  <c r="J90" i="1"/>
  <c r="J91" i="1"/>
  <c r="J92" i="1"/>
  <c r="J93" i="1"/>
  <c r="J94" i="1"/>
  <c r="J95" i="1"/>
  <c r="J70" i="1"/>
  <c r="J6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8" i="1"/>
  <c r="J59" i="1"/>
  <c r="J60" i="1"/>
  <c r="J61" i="1"/>
  <c r="J62" i="1"/>
  <c r="J63" i="1"/>
  <c r="J64" i="1"/>
  <c r="J65" i="1"/>
  <c r="L65" i="1" s="1"/>
  <c r="J66" i="1"/>
  <c r="L66" i="1" s="1"/>
  <c r="J9" i="1"/>
  <c r="L9" i="1" s="1"/>
  <c r="H102" i="1"/>
  <c r="I102" i="1"/>
  <c r="M102" i="1"/>
  <c r="N102" i="1"/>
  <c r="R102" i="1"/>
  <c r="S102" i="1"/>
  <c r="W102" i="1"/>
  <c r="X102" i="1"/>
  <c r="AB102" i="1"/>
  <c r="AC102" i="1"/>
  <c r="AG102" i="1"/>
  <c r="AH102" i="1"/>
  <c r="AL102" i="1"/>
  <c r="AM102" i="1"/>
  <c r="AQ102" i="1"/>
  <c r="AR102" i="1"/>
  <c r="AV102" i="1"/>
  <c r="AW102" i="1"/>
  <c r="BA102" i="1"/>
  <c r="BB102" i="1"/>
  <c r="BF102" i="1"/>
  <c r="BG102" i="1"/>
  <c r="BK102" i="1"/>
  <c r="BL102" i="1"/>
  <c r="H103" i="1"/>
  <c r="I103" i="1"/>
  <c r="M103" i="1"/>
  <c r="N103" i="1"/>
  <c r="R103" i="1"/>
  <c r="S103" i="1"/>
  <c r="W103" i="1"/>
  <c r="X103" i="1"/>
  <c r="AB103" i="1"/>
  <c r="AC103" i="1"/>
  <c r="AG103" i="1"/>
  <c r="AH103" i="1"/>
  <c r="AL103" i="1"/>
  <c r="AM103" i="1"/>
  <c r="AQ103" i="1"/>
  <c r="AR103" i="1"/>
  <c r="AV103" i="1"/>
  <c r="AW103" i="1"/>
  <c r="BA103" i="1"/>
  <c r="BB103" i="1"/>
  <c r="BF103" i="1"/>
  <c r="BG103" i="1"/>
  <c r="BK103" i="1"/>
  <c r="BL103" i="1"/>
  <c r="I96" i="1"/>
  <c r="M96" i="1"/>
  <c r="M99" i="1" s="1"/>
  <c r="N96" i="1"/>
  <c r="N99" i="1" s="1"/>
  <c r="R96" i="1"/>
  <c r="S96" i="1"/>
  <c r="S99" i="1" s="1"/>
  <c r="W96" i="1"/>
  <c r="W99" i="1" s="1"/>
  <c r="X96" i="1"/>
  <c r="X99" i="1" s="1"/>
  <c r="AB96" i="1"/>
  <c r="AB99" i="1" s="1"/>
  <c r="AC96" i="1"/>
  <c r="AC99" i="1" s="1"/>
  <c r="AG96" i="1"/>
  <c r="AG99" i="1" s="1"/>
  <c r="AH96" i="1"/>
  <c r="AH99" i="1" s="1"/>
  <c r="AL96" i="1"/>
  <c r="AL99" i="1" s="1"/>
  <c r="AM96" i="1"/>
  <c r="AM99" i="1" s="1"/>
  <c r="AQ96" i="1"/>
  <c r="AQ99" i="1" s="1"/>
  <c r="AR96" i="1"/>
  <c r="AR99" i="1" s="1"/>
  <c r="AV96" i="1"/>
  <c r="AV99" i="1" s="1"/>
  <c r="AW96" i="1"/>
  <c r="AW99" i="1" s="1"/>
  <c r="BA96" i="1"/>
  <c r="BA99" i="1" s="1"/>
  <c r="BB96" i="1"/>
  <c r="BB99" i="1" s="1"/>
  <c r="BF96" i="1"/>
  <c r="BG96" i="1"/>
  <c r="BG99" i="1" s="1"/>
  <c r="BK96" i="1"/>
  <c r="BK99" i="1" s="1"/>
  <c r="BL96" i="1"/>
  <c r="BL99" i="1" s="1"/>
  <c r="I67" i="1"/>
  <c r="I71" i="1" s="1"/>
  <c r="M67" i="1"/>
  <c r="M71" i="1" s="1"/>
  <c r="N67" i="1"/>
  <c r="S67" i="1"/>
  <c r="S71" i="1" s="1"/>
  <c r="W67" i="1"/>
  <c r="X67" i="1"/>
  <c r="AB67" i="1"/>
  <c r="AC67" i="1"/>
  <c r="AC71" i="1" s="1"/>
  <c r="AG67" i="1"/>
  <c r="AH67" i="1"/>
  <c r="AH71" i="1" s="1"/>
  <c r="AL67" i="1"/>
  <c r="AM67" i="1"/>
  <c r="AM71" i="1" s="1"/>
  <c r="AQ67" i="1"/>
  <c r="AR67" i="1"/>
  <c r="AV67" i="1"/>
  <c r="AW67" i="1"/>
  <c r="BA67" i="1"/>
  <c r="BB67" i="1"/>
  <c r="BF67" i="1"/>
  <c r="BF71" i="1" s="1"/>
  <c r="BG67" i="1"/>
  <c r="BK67" i="1"/>
  <c r="BL67" i="1"/>
  <c r="C75" i="1"/>
  <c r="C76" i="1"/>
  <c r="C77" i="1"/>
  <c r="C78" i="1"/>
  <c r="C79" i="1"/>
  <c r="C80" i="1"/>
  <c r="C81" i="1"/>
  <c r="C82" i="1"/>
  <c r="C83" i="1"/>
  <c r="C84" i="1"/>
  <c r="C85" i="1"/>
  <c r="C86" i="1"/>
  <c r="C89" i="1"/>
  <c r="C90" i="1"/>
  <c r="C91" i="1"/>
  <c r="C92" i="1"/>
  <c r="C93" i="1"/>
  <c r="C94" i="1"/>
  <c r="C95" i="1"/>
  <c r="C73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2" i="1"/>
  <c r="C43" i="1"/>
  <c r="C44" i="1"/>
  <c r="C45" i="1"/>
  <c r="C46" i="1"/>
  <c r="C47" i="1"/>
  <c r="C48" i="1"/>
  <c r="C50" i="1"/>
  <c r="C51" i="1"/>
  <c r="C52" i="1"/>
  <c r="C53" i="1"/>
  <c r="C54" i="1"/>
  <c r="C55" i="1"/>
  <c r="C56" i="1"/>
  <c r="C58" i="1"/>
  <c r="C59" i="1"/>
  <c r="C60" i="1"/>
  <c r="C61" i="1"/>
  <c r="C62" i="1"/>
  <c r="C63" i="1"/>
  <c r="C64" i="1"/>
  <c r="C65" i="1"/>
  <c r="C66" i="1"/>
  <c r="C9" i="1"/>
  <c r="R67" i="1"/>
  <c r="R71" i="1" s="1"/>
  <c r="H67" i="1"/>
  <c r="H96" i="1"/>
  <c r="D68" i="1" l="1"/>
  <c r="C67" i="1"/>
  <c r="Q102" i="1"/>
  <c r="V102" i="1"/>
  <c r="AP103" i="1"/>
  <c r="AU102" i="1"/>
  <c r="BJ103" i="1"/>
  <c r="BO102" i="1"/>
  <c r="Q67" i="1"/>
  <c r="Q71" i="1" s="1"/>
  <c r="AF96" i="1"/>
  <c r="AF99" i="1" s="1"/>
  <c r="AK67" i="1"/>
  <c r="AK71" i="1" s="1"/>
  <c r="AU96" i="1"/>
  <c r="AU99" i="1" s="1"/>
  <c r="BE96" i="1"/>
  <c r="E58" i="1"/>
  <c r="L58" i="1"/>
  <c r="G58" i="1" s="1"/>
  <c r="E45" i="1"/>
  <c r="L45" i="1"/>
  <c r="G45" i="1" s="1"/>
  <c r="L36" i="1"/>
  <c r="G36" i="1" s="1"/>
  <c r="E36" i="1"/>
  <c r="L24" i="1"/>
  <c r="G24" i="1" s="1"/>
  <c r="E24" i="1"/>
  <c r="E70" i="1"/>
  <c r="J103" i="1"/>
  <c r="L70" i="1"/>
  <c r="AU67" i="1"/>
  <c r="L61" i="1"/>
  <c r="G61" i="1" s="1"/>
  <c r="E61" i="1"/>
  <c r="L52" i="1"/>
  <c r="G52" i="1" s="1"/>
  <c r="E52" i="1"/>
  <c r="L44" i="1"/>
  <c r="G44" i="1" s="1"/>
  <c r="E44" i="1"/>
  <c r="L35" i="1"/>
  <c r="G35" i="1" s="1"/>
  <c r="E35" i="1"/>
  <c r="L27" i="1"/>
  <c r="G27" i="1" s="1"/>
  <c r="E27" i="1"/>
  <c r="L23" i="1"/>
  <c r="G23" i="1" s="1"/>
  <c r="E23" i="1"/>
  <c r="E15" i="1"/>
  <c r="L15" i="1"/>
  <c r="G15" i="1" s="1"/>
  <c r="L11" i="1"/>
  <c r="G11" i="1" s="1"/>
  <c r="E11" i="1"/>
  <c r="E92" i="1"/>
  <c r="L92" i="1"/>
  <c r="G92" i="1" s="1"/>
  <c r="L82" i="1"/>
  <c r="G82" i="1" s="1"/>
  <c r="E82" i="1"/>
  <c r="E75" i="1"/>
  <c r="L75" i="1"/>
  <c r="G75" i="1" s="1"/>
  <c r="L60" i="1"/>
  <c r="G60" i="1" s="1"/>
  <c r="E60" i="1"/>
  <c r="L51" i="1"/>
  <c r="G51" i="1" s="1"/>
  <c r="E51" i="1"/>
  <c r="L43" i="1"/>
  <c r="G43" i="1" s="1"/>
  <c r="E43" i="1"/>
  <c r="E34" i="1"/>
  <c r="L34" i="1"/>
  <c r="G34" i="1" s="1"/>
  <c r="L22" i="1"/>
  <c r="G22" i="1" s="1"/>
  <c r="E22" i="1"/>
  <c r="L14" i="1"/>
  <c r="G14" i="1" s="1"/>
  <c r="E14" i="1"/>
  <c r="E91" i="1"/>
  <c r="L91" i="1"/>
  <c r="G91" i="1" s="1"/>
  <c r="E81" i="1"/>
  <c r="L81" i="1"/>
  <c r="G81" i="1" s="1"/>
  <c r="E97" i="1"/>
  <c r="L97" i="1"/>
  <c r="G97" i="1" s="1"/>
  <c r="Q96" i="1"/>
  <c r="Q99" i="1" s="1"/>
  <c r="AF102" i="1"/>
  <c r="AZ67" i="1"/>
  <c r="AZ103" i="1"/>
  <c r="BE102" i="1"/>
  <c r="E62" i="1"/>
  <c r="L62" i="1"/>
  <c r="G62" i="1" s="1"/>
  <c r="E53" i="1"/>
  <c r="L53" i="1"/>
  <c r="G53" i="1" s="1"/>
  <c r="L49" i="1"/>
  <c r="L39" i="1"/>
  <c r="G39" i="1" s="1"/>
  <c r="E39" i="1"/>
  <c r="L32" i="1"/>
  <c r="G32" i="1" s="1"/>
  <c r="E32" i="1"/>
  <c r="L28" i="1"/>
  <c r="G28" i="1" s="1"/>
  <c r="E28" i="1"/>
  <c r="L20" i="1"/>
  <c r="G20" i="1" s="1"/>
  <c r="E20" i="1"/>
  <c r="L16" i="1"/>
  <c r="G16" i="1" s="1"/>
  <c r="E16" i="1"/>
  <c r="L12" i="1"/>
  <c r="G12" i="1" s="1"/>
  <c r="E12" i="1"/>
  <c r="E93" i="1"/>
  <c r="L93" i="1"/>
  <c r="G93" i="1" s="1"/>
  <c r="E89" i="1"/>
  <c r="L89" i="1"/>
  <c r="G89" i="1" s="1"/>
  <c r="E83" i="1"/>
  <c r="L83" i="1"/>
  <c r="G83" i="1" s="1"/>
  <c r="E79" i="1"/>
  <c r="L79" i="1"/>
  <c r="G79" i="1" s="1"/>
  <c r="E76" i="1"/>
  <c r="L76" i="1"/>
  <c r="G76" i="1" s="1"/>
  <c r="L56" i="1"/>
  <c r="G56" i="1" s="1"/>
  <c r="E56" i="1"/>
  <c r="L48" i="1"/>
  <c r="G48" i="1" s="1"/>
  <c r="E48" i="1"/>
  <c r="E38" i="1"/>
  <c r="L38" i="1"/>
  <c r="G38" i="1" s="1"/>
  <c r="E31" i="1"/>
  <c r="L31" i="1"/>
  <c r="G31" i="1" s="1"/>
  <c r="E19" i="1"/>
  <c r="L19" i="1"/>
  <c r="G19" i="1" s="1"/>
  <c r="E73" i="1"/>
  <c r="L86" i="1"/>
  <c r="G86" i="1" s="1"/>
  <c r="E86" i="1"/>
  <c r="Q103" i="1"/>
  <c r="V103" i="1"/>
  <c r="AA67" i="1"/>
  <c r="AA102" i="1"/>
  <c r="AK96" i="1"/>
  <c r="AK99" i="1" s="1"/>
  <c r="AU103" i="1"/>
  <c r="AX102" i="1"/>
  <c r="AZ69" i="1"/>
  <c r="AZ102" i="1" s="1"/>
  <c r="BJ96" i="1"/>
  <c r="BM103" i="1"/>
  <c r="BO70" i="1"/>
  <c r="BO103" i="1" s="1"/>
  <c r="E64" i="1"/>
  <c r="L64" i="1"/>
  <c r="G64" i="1" s="1"/>
  <c r="E55" i="1"/>
  <c r="L55" i="1"/>
  <c r="G55" i="1" s="1"/>
  <c r="E47" i="1"/>
  <c r="L47" i="1"/>
  <c r="G47" i="1" s="1"/>
  <c r="L30" i="1"/>
  <c r="G30" i="1" s="1"/>
  <c r="E30" i="1"/>
  <c r="E26" i="1"/>
  <c r="L26" i="1"/>
  <c r="G26" i="1" s="1"/>
  <c r="E18" i="1"/>
  <c r="L18" i="1"/>
  <c r="G18" i="1" s="1"/>
  <c r="E10" i="1"/>
  <c r="L10" i="1"/>
  <c r="G10" i="1" s="1"/>
  <c r="L95" i="1"/>
  <c r="G95" i="1" s="1"/>
  <c r="E95" i="1"/>
  <c r="E85" i="1"/>
  <c r="L85" i="1"/>
  <c r="G85" i="1" s="1"/>
  <c r="L78" i="1"/>
  <c r="G78" i="1" s="1"/>
  <c r="E78" i="1"/>
  <c r="V96" i="1"/>
  <c r="V99" i="1" s="1"/>
  <c r="AA103" i="1"/>
  <c r="AF67" i="1"/>
  <c r="AK102" i="1"/>
  <c r="G9" i="1"/>
  <c r="E63" i="1"/>
  <c r="L63" i="1"/>
  <c r="G63" i="1" s="1"/>
  <c r="E59" i="1"/>
  <c r="L59" i="1"/>
  <c r="G59" i="1" s="1"/>
  <c r="L54" i="1"/>
  <c r="G54" i="1" s="1"/>
  <c r="E54" i="1"/>
  <c r="L50" i="1"/>
  <c r="G50" i="1" s="1"/>
  <c r="E50" i="1"/>
  <c r="E46" i="1"/>
  <c r="L46" i="1"/>
  <c r="G46" i="1" s="1"/>
  <c r="E42" i="1"/>
  <c r="L42" i="1"/>
  <c r="G42" i="1" s="1"/>
  <c r="E37" i="1"/>
  <c r="L37" i="1"/>
  <c r="G37" i="1" s="1"/>
  <c r="E33" i="1"/>
  <c r="L33" i="1"/>
  <c r="G33" i="1" s="1"/>
  <c r="E29" i="1"/>
  <c r="L29" i="1"/>
  <c r="G29" i="1" s="1"/>
  <c r="E25" i="1"/>
  <c r="L25" i="1"/>
  <c r="G25" i="1" s="1"/>
  <c r="E21" i="1"/>
  <c r="L21" i="1"/>
  <c r="G21" i="1" s="1"/>
  <c r="E17" i="1"/>
  <c r="L17" i="1"/>
  <c r="G17" i="1" s="1"/>
  <c r="E13" i="1"/>
  <c r="L13" i="1"/>
  <c r="G13" i="1" s="1"/>
  <c r="L69" i="1"/>
  <c r="E69" i="1"/>
  <c r="J102" i="1"/>
  <c r="E94" i="1"/>
  <c r="L94" i="1"/>
  <c r="G94" i="1" s="1"/>
  <c r="L90" i="1"/>
  <c r="G90" i="1" s="1"/>
  <c r="E90" i="1"/>
  <c r="E84" i="1"/>
  <c r="L84" i="1"/>
  <c r="G84" i="1" s="1"/>
  <c r="E80" i="1"/>
  <c r="L80" i="1"/>
  <c r="G80" i="1" s="1"/>
  <c r="E77" i="1"/>
  <c r="L77" i="1"/>
  <c r="G77" i="1" s="1"/>
  <c r="L98" i="1"/>
  <c r="G98" i="1" s="1"/>
  <c r="E98" i="1"/>
  <c r="AA96" i="1"/>
  <c r="AA99" i="1" s="1"/>
  <c r="AF103" i="1"/>
  <c r="AK103" i="1"/>
  <c r="AP67" i="1"/>
  <c r="AP102" i="1"/>
  <c r="AP96" i="1"/>
  <c r="AP99" i="1" s="1"/>
  <c r="AZ96" i="1"/>
  <c r="AZ99" i="1" s="1"/>
  <c r="BE67" i="1"/>
  <c r="BE103" i="1"/>
  <c r="BJ67" i="1"/>
  <c r="BJ102" i="1"/>
  <c r="BO65" i="1"/>
  <c r="G65" i="1" s="1"/>
  <c r="E65" i="1"/>
  <c r="BO66" i="1"/>
  <c r="E66" i="1"/>
  <c r="C103" i="1"/>
  <c r="BG100" i="1"/>
  <c r="BG104" i="1" s="1"/>
  <c r="AS102" i="1"/>
  <c r="BH103" i="1"/>
  <c r="BM102" i="1"/>
  <c r="AD102" i="1"/>
  <c r="AI102" i="1"/>
  <c r="BC102" i="1"/>
  <c r="D102" i="1"/>
  <c r="M100" i="1"/>
  <c r="M104" i="1" s="1"/>
  <c r="AG100" i="1"/>
  <c r="AG104" i="1" s="1"/>
  <c r="W100" i="1"/>
  <c r="W104" i="1" s="1"/>
  <c r="BF100" i="1"/>
  <c r="BF104" i="1" s="1"/>
  <c r="AW100" i="1"/>
  <c r="AW104" i="1" s="1"/>
  <c r="BC67" i="1"/>
  <c r="BC71" i="1" s="1"/>
  <c r="AC100" i="1"/>
  <c r="AC104" i="1" s="1"/>
  <c r="W71" i="1"/>
  <c r="O96" i="1"/>
  <c r="O99" i="1" s="1"/>
  <c r="T49" i="1"/>
  <c r="V49" i="1" s="1"/>
  <c r="V67" i="1" s="1"/>
  <c r="AN96" i="1"/>
  <c r="AN99" i="1" s="1"/>
  <c r="AL100" i="1"/>
  <c r="AL104" i="1" s="1"/>
  <c r="AG71" i="1"/>
  <c r="BF99" i="1"/>
  <c r="O102" i="1"/>
  <c r="AD103" i="1"/>
  <c r="AI103" i="1"/>
  <c r="AN102" i="1"/>
  <c r="BC103" i="1"/>
  <c r="BH102" i="1"/>
  <c r="D96" i="1"/>
  <c r="D99" i="1" s="1"/>
  <c r="Y67" i="1"/>
  <c r="Y71" i="1" s="1"/>
  <c r="Y102" i="1"/>
  <c r="AH100" i="1"/>
  <c r="AH104" i="1" s="1"/>
  <c r="X100" i="1"/>
  <c r="X104" i="1" s="1"/>
  <c r="X71" i="1"/>
  <c r="D67" i="1"/>
  <c r="BK100" i="1"/>
  <c r="BK104" i="1" s="1"/>
  <c r="BA100" i="1"/>
  <c r="BA104" i="1" s="1"/>
  <c r="BL100" i="1"/>
  <c r="BL104" i="1" s="1"/>
  <c r="BL71" i="1"/>
  <c r="N71" i="1"/>
  <c r="N100" i="1"/>
  <c r="N104" i="1" s="1"/>
  <c r="BB100" i="1"/>
  <c r="BB104" i="1" s="1"/>
  <c r="AR100" i="1"/>
  <c r="AR104" i="1" s="1"/>
  <c r="I99" i="1"/>
  <c r="I100" i="1"/>
  <c r="AV100" i="1"/>
  <c r="AV104" i="1" s="1"/>
  <c r="AV71" i="1"/>
  <c r="AB71" i="1"/>
  <c r="AB100" i="1"/>
  <c r="AB104" i="1" s="1"/>
  <c r="C96" i="1"/>
  <c r="C99" i="1" s="1"/>
  <c r="H99" i="1"/>
  <c r="R100" i="1"/>
  <c r="R104" i="1" s="1"/>
  <c r="R99" i="1"/>
  <c r="AX67" i="1"/>
  <c r="E9" i="1"/>
  <c r="BB71" i="1"/>
  <c r="AR71" i="1"/>
  <c r="H100" i="1"/>
  <c r="Y103" i="1"/>
  <c r="AD67" i="1"/>
  <c r="AD71" i="1" s="1"/>
  <c r="AX96" i="1"/>
  <c r="AX99" i="1" s="1"/>
  <c r="AQ100" i="1"/>
  <c r="AQ104" i="1" s="1"/>
  <c r="BK71" i="1"/>
  <c r="BA71" i="1"/>
  <c r="AQ71" i="1"/>
  <c r="H71" i="1"/>
  <c r="AM100" i="1"/>
  <c r="AM104" i="1" s="1"/>
  <c r="O67" i="1"/>
  <c r="O71" i="1" s="1"/>
  <c r="AI96" i="1"/>
  <c r="AI99" i="1" s="1"/>
  <c r="AN103" i="1"/>
  <c r="BM67" i="1"/>
  <c r="T96" i="1"/>
  <c r="T99" i="1" s="1"/>
  <c r="BG71" i="1"/>
  <c r="AW71" i="1"/>
  <c r="J67" i="1"/>
  <c r="Y96" i="1"/>
  <c r="Y99" i="1" s="1"/>
  <c r="AD96" i="1"/>
  <c r="AD99" i="1" s="1"/>
  <c r="AS96" i="1"/>
  <c r="AS99" i="1" s="1"/>
  <c r="BC96" i="1"/>
  <c r="BC99" i="1" s="1"/>
  <c r="BE99" i="1" s="1"/>
  <c r="BH67" i="1"/>
  <c r="BH71" i="1" s="1"/>
  <c r="BH96" i="1"/>
  <c r="BH99" i="1" s="1"/>
  <c r="BJ99" i="1" s="1"/>
  <c r="BM96" i="1"/>
  <c r="S100" i="1"/>
  <c r="S104" i="1" s="1"/>
  <c r="J96" i="1"/>
  <c r="AS67" i="1"/>
  <c r="AL71" i="1"/>
  <c r="AN67" i="1"/>
  <c r="AX103" i="1"/>
  <c r="D103" i="1"/>
  <c r="T102" i="1"/>
  <c r="C102" i="1"/>
  <c r="AS103" i="1"/>
  <c r="AI67" i="1"/>
  <c r="T103" i="1"/>
  <c r="O103" i="1"/>
  <c r="C49" i="1"/>
  <c r="C68" i="1" s="1"/>
  <c r="C71" i="1" s="1"/>
  <c r="C101" i="1" l="1"/>
  <c r="C104" i="1" s="1"/>
  <c r="AG105" i="1"/>
  <c r="C72" i="1"/>
  <c r="AQ105" i="1"/>
  <c r="AZ100" i="1"/>
  <c r="AZ104" i="1" s="1"/>
  <c r="D71" i="1"/>
  <c r="D101" i="1"/>
  <c r="D104" i="1" s="1"/>
  <c r="H104" i="1"/>
  <c r="C105" i="1" s="1"/>
  <c r="C100" i="1"/>
  <c r="I104" i="1"/>
  <c r="D100" i="1"/>
  <c r="G49" i="1"/>
  <c r="AX100" i="1"/>
  <c r="AX104" i="1" s="1"/>
  <c r="V71" i="1"/>
  <c r="V100" i="1"/>
  <c r="V104" i="1" s="1"/>
  <c r="J99" i="1"/>
  <c r="E96" i="1"/>
  <c r="BJ100" i="1"/>
  <c r="BJ104" i="1" s="1"/>
  <c r="BJ71" i="1"/>
  <c r="L103" i="1"/>
  <c r="G103" i="1" s="1"/>
  <c r="G70" i="1"/>
  <c r="L102" i="1"/>
  <c r="G102" i="1" s="1"/>
  <c r="G69" i="1"/>
  <c r="AU100" i="1"/>
  <c r="AU104" i="1" s="1"/>
  <c r="AU71" i="1"/>
  <c r="E103" i="1"/>
  <c r="BM99" i="1"/>
  <c r="BO99" i="1" s="1"/>
  <c r="BO96" i="1"/>
  <c r="BE100" i="1"/>
  <c r="BE104" i="1" s="1"/>
  <c r="BE71" i="1"/>
  <c r="AP71" i="1"/>
  <c r="AP100" i="1"/>
  <c r="AP104" i="1" s="1"/>
  <c r="E49" i="1"/>
  <c r="E68" i="1" s="1"/>
  <c r="AZ71" i="1"/>
  <c r="AF100" i="1"/>
  <c r="AF104" i="1" s="1"/>
  <c r="AF71" i="1"/>
  <c r="J71" i="1"/>
  <c r="J100" i="1"/>
  <c r="J104" i="1" s="1"/>
  <c r="L67" i="1"/>
  <c r="AA71" i="1"/>
  <c r="AA100" i="1"/>
  <c r="AA104" i="1" s="1"/>
  <c r="E102" i="1"/>
  <c r="G73" i="1"/>
  <c r="L96" i="1"/>
  <c r="AK100" i="1"/>
  <c r="AK104" i="1" s="1"/>
  <c r="Q100" i="1"/>
  <c r="Q104" i="1" s="1"/>
  <c r="BM71" i="1"/>
  <c r="BO67" i="1"/>
  <c r="G66" i="1"/>
  <c r="T67" i="1"/>
  <c r="T71" i="1" s="1"/>
  <c r="AN100" i="1"/>
  <c r="AN104" i="1" s="1"/>
  <c r="AX71" i="1"/>
  <c r="Y100" i="1"/>
  <c r="Y104" i="1" s="1"/>
  <c r="O100" i="1"/>
  <c r="O104" i="1" s="1"/>
  <c r="BM100" i="1"/>
  <c r="AD100" i="1"/>
  <c r="AD104" i="1" s="1"/>
  <c r="BC100" i="1"/>
  <c r="BC104" i="1" s="1"/>
  <c r="AI100" i="1"/>
  <c r="AI104" i="1" s="1"/>
  <c r="AI71" i="1"/>
  <c r="AS100" i="1"/>
  <c r="AS104" i="1" s="1"/>
  <c r="BH100" i="1"/>
  <c r="BH104" i="1" s="1"/>
  <c r="AS71" i="1"/>
  <c r="AN71" i="1"/>
  <c r="G68" i="1" l="1"/>
  <c r="E99" i="1"/>
  <c r="E67" i="1"/>
  <c r="E101" i="1" s="1"/>
  <c r="E104" i="1" s="1"/>
  <c r="AK106" i="1"/>
  <c r="AU106" i="1"/>
  <c r="G96" i="1"/>
  <c r="L99" i="1"/>
  <c r="G99" i="1" s="1"/>
  <c r="E71" i="1"/>
  <c r="L100" i="1"/>
  <c r="L71" i="1"/>
  <c r="BM104" i="1"/>
  <c r="BO100" i="1"/>
  <c r="BO71" i="1"/>
  <c r="G67" i="1"/>
  <c r="T100" i="1"/>
  <c r="T104" i="1" s="1"/>
  <c r="E105" i="1" l="1"/>
  <c r="G101" i="1"/>
  <c r="G104" i="1" s="1"/>
  <c r="L104" i="1"/>
  <c r="G100" i="1"/>
  <c r="G71" i="1"/>
  <c r="E100" i="1"/>
  <c r="BO104" i="1"/>
  <c r="G105" i="1" l="1"/>
</calcChain>
</file>

<file path=xl/sharedStrings.xml><?xml version="1.0" encoding="utf-8"?>
<sst xmlns="http://schemas.openxmlformats.org/spreadsheetml/2006/main" count="248" uniqueCount="153">
  <si>
    <t>Személyi juttatás</t>
  </si>
  <si>
    <t>Dologi kiadás</t>
  </si>
  <si>
    <t>Kiadás összesen</t>
  </si>
  <si>
    <t>Megnevezés</t>
  </si>
  <si>
    <t>Beruházás</t>
  </si>
  <si>
    <t>Felújítás</t>
  </si>
  <si>
    <t>Tartalékok</t>
  </si>
  <si>
    <t>Zöldterület kezelés</t>
  </si>
  <si>
    <t>Kiemelt állami és önkormányzati rendezvények</t>
  </si>
  <si>
    <t>Közvilágítás</t>
  </si>
  <si>
    <t>Komárom Város összes kiadása</t>
  </si>
  <si>
    <t>Önkormányzatnál tervezett összes kiadás</t>
  </si>
  <si>
    <t>Munkaadókat terhelő járulékok és szoc hjár adó</t>
  </si>
  <si>
    <t>Kötelező feladatok</t>
  </si>
  <si>
    <t>Önként vállalt feladatok</t>
  </si>
  <si>
    <t>6. melléklet</t>
  </si>
  <si>
    <t>E Ft</t>
  </si>
  <si>
    <t>Felújítások 7. melléklet szerint</t>
  </si>
  <si>
    <t>Beruházások 8. melléklet szerint</t>
  </si>
  <si>
    <t>Működési célú pénzeszköz átadások 10. melléklet  szerint</t>
  </si>
  <si>
    <t>Általános és céltart.  11.melléklet szerint</t>
  </si>
  <si>
    <t>Intézményi étkeztetés, gondozás</t>
  </si>
  <si>
    <t>Köztemető- fenntartás és működtetés</t>
  </si>
  <si>
    <t>Az önkormányzati vagyonnal való gazdálkodással kapcsolatos feladatok</t>
  </si>
  <si>
    <t>Polgári honvédelem ágazati feladatai, a lakosság felkészítése</t>
  </si>
  <si>
    <t>Hosszabb időtartamú közfoglalkoztatás</t>
  </si>
  <si>
    <t>Közutak, hidak, alagutak üzemeltetése, fenntartása</t>
  </si>
  <si>
    <t>Víztermelés, kezelés ellátás</t>
  </si>
  <si>
    <t>Város és községgazdálkodási egyéb szolgáltatások</t>
  </si>
  <si>
    <t>Szabadidősport tevékenység támogatása</t>
  </si>
  <si>
    <t>Üdülői szálláshely szolgáltatás</t>
  </si>
  <si>
    <t>Művészeti tevékenységek</t>
  </si>
  <si>
    <t>Önkormányzatok és önkorm. hivatalok jogalkotó és általános igazgatási tev.</t>
  </si>
  <si>
    <t>Lakóingatlan szociális célú üzemeltetése</t>
  </si>
  <si>
    <t>Ellátottak pénzbeli juttatása</t>
  </si>
  <si>
    <t>Egyéb működési célú kiadások</t>
  </si>
  <si>
    <t>államháztartá-son belülre</t>
  </si>
  <si>
    <t>Egyéb felhalmozási célú kiadások</t>
  </si>
  <si>
    <t>államháztartá-son kívülre</t>
  </si>
  <si>
    <t>Finanszírozási kiadás</t>
  </si>
  <si>
    <t>Veszélyes hulladék begyűjtése, szállítása, átrakása</t>
  </si>
  <si>
    <t>Környezetszennyezés csökkentésének igazgatása</t>
  </si>
  <si>
    <t>Védett természeti területek és természeti értékek bemutatása, megőrzése és fenntart.</t>
  </si>
  <si>
    <t>Rendszeres, rendkívüli szoc. ellátások 17. melléklet szerint</t>
  </si>
  <si>
    <t>Felhalm.c. pénzeszköz átadás 9. melléklet szerint</t>
  </si>
  <si>
    <t>Kerékpárutak üzemeltetése, fenntartása</t>
  </si>
  <si>
    <t>Szennyvíz gyűjtése, tisztítása, elhelyezése</t>
  </si>
  <si>
    <t>Szennyvízcsatorna építése, fenntartása, üzemeltetése</t>
  </si>
  <si>
    <t>Egyég kiadói tevékenység</t>
  </si>
  <si>
    <t>Nemzetiségi közfeladatok ellátása és támogatása</t>
  </si>
  <si>
    <t>A fiatalok társadalmi integrációját segítő struktúra, szakmai szolg fejlesztése, műk</t>
  </si>
  <si>
    <t>Család és gyerekjóléti központ</t>
  </si>
  <si>
    <t>Közművelődés, közösségi és társadalmi részvétel fejlesztése</t>
  </si>
  <si>
    <t>Önkormányzatok elszámolásai a központi költségvetéssel</t>
  </si>
  <si>
    <t>Forgatási és befektetési célú finanszírozási műveletek</t>
  </si>
  <si>
    <t>Központi költségvetési befizetések</t>
  </si>
  <si>
    <t>Általános gazdasági és kereskedelmi ügyek</t>
  </si>
  <si>
    <t>Nem veszélyes (települési) hulladék összetevőinek válogatása, elkülönített begyűjtése</t>
  </si>
  <si>
    <t>Nem veszélyes (települési) hulladék  vegyes begyűjtése, szállítása, átrakása</t>
  </si>
  <si>
    <t>011130</t>
  </si>
  <si>
    <t>013320</t>
  </si>
  <si>
    <t>013350</t>
  </si>
  <si>
    <t>016080</t>
  </si>
  <si>
    <t>022010</t>
  </si>
  <si>
    <t>041110</t>
  </si>
  <si>
    <t>041233</t>
  </si>
  <si>
    <t>045160</t>
  </si>
  <si>
    <t>045161</t>
  </si>
  <si>
    <t>051020</t>
  </si>
  <si>
    <t>051030</t>
  </si>
  <si>
    <t>051050</t>
  </si>
  <si>
    <t>052020</t>
  </si>
  <si>
    <t>052080</t>
  </si>
  <si>
    <t>053010</t>
  </si>
  <si>
    <t>054020</t>
  </si>
  <si>
    <t>062010</t>
  </si>
  <si>
    <t>Településfejlesztés igazgatása</t>
  </si>
  <si>
    <t>063020</t>
  </si>
  <si>
    <t>064010</t>
  </si>
  <si>
    <t>066010</t>
  </si>
  <si>
    <t>066020</t>
  </si>
  <si>
    <t>072311</t>
  </si>
  <si>
    <t>Fogorvosi alapellátás</t>
  </si>
  <si>
    <t>081030</t>
  </si>
  <si>
    <t>Sportlétesítmények, edzőtáborok működtetése, fejlesztése</t>
  </si>
  <si>
    <t>081045</t>
  </si>
  <si>
    <t>081071</t>
  </si>
  <si>
    <t>082030</t>
  </si>
  <si>
    <t>082063</t>
  </si>
  <si>
    <t>Múzeumi kiállítási tevékenység</t>
  </si>
  <si>
    <t>082091</t>
  </si>
  <si>
    <t>083030</t>
  </si>
  <si>
    <t>084020</t>
  </si>
  <si>
    <t>084070</t>
  </si>
  <si>
    <t>104043</t>
  </si>
  <si>
    <t>106010</t>
  </si>
  <si>
    <t>900060</t>
  </si>
  <si>
    <t>018010</t>
  </si>
  <si>
    <t>018020</t>
  </si>
  <si>
    <t>COFOG</t>
  </si>
  <si>
    <t>045120</t>
  </si>
  <si>
    <t>Út, autópálya építése</t>
  </si>
  <si>
    <t>047410</t>
  </si>
  <si>
    <t>Ár- és belvízvédelemmel összefüggő tevékenységek</t>
  </si>
  <si>
    <t>098022</t>
  </si>
  <si>
    <t>Pedagógiai szakszolgáltató tevékenység működtetési feladatai</t>
  </si>
  <si>
    <t>102023</t>
  </si>
  <si>
    <t>Időskorúak tartós bentlakásos ellátása</t>
  </si>
  <si>
    <t>102031</t>
  </si>
  <si>
    <t>Idősek nappali ellátása</t>
  </si>
  <si>
    <t>045140</t>
  </si>
  <si>
    <t>Városi, elővárosi közúti személyszállítás</t>
  </si>
  <si>
    <t>086090</t>
  </si>
  <si>
    <t>Egyéb szabadidős szolgáltatás</t>
  </si>
  <si>
    <t>081061</t>
  </si>
  <si>
    <t>Szabadidős park, fürdő és strandszolgáltatás</t>
  </si>
  <si>
    <t>072111</t>
  </si>
  <si>
    <t>Háziorvosi alapellátás</t>
  </si>
  <si>
    <t>063080</t>
  </si>
  <si>
    <t>Vízellátással kapcsolatos közmű építése, fenntartása, üzemeltetése</t>
  </si>
  <si>
    <t>031030</t>
  </si>
  <si>
    <t xml:space="preserve"> Közterület rendjének fenntartása</t>
  </si>
  <si>
    <t>107060</t>
  </si>
  <si>
    <t>Egyéb szociális és természetbeni ellátások, támogatások</t>
  </si>
  <si>
    <t>Fizetendő általános forgalmi adó 9. melléklet szerint</t>
  </si>
  <si>
    <t>091140</t>
  </si>
  <si>
    <t>Óvodai nevelés, ellátás működtetési feladatai</t>
  </si>
  <si>
    <t>Eredeti ei.</t>
  </si>
  <si>
    <t>Javasolt módosítás</t>
  </si>
  <si>
    <t>Módosított ei.</t>
  </si>
  <si>
    <t>Kötelező feladatok összesen ÖNK</t>
  </si>
  <si>
    <t xml:space="preserve">Kötelező feladatok mindösszesen </t>
  </si>
  <si>
    <t>Önként vállalt feladatok ÖNK</t>
  </si>
  <si>
    <t>Önként vállalt feladatok mindösszesen</t>
  </si>
  <si>
    <t>Gazd szervezettel nem rend intézmények 12. melléklet szerint összesen</t>
  </si>
  <si>
    <t>Kötelező feladatok gazd.szervezettel nem r.int.(12.tábla)</t>
  </si>
  <si>
    <t>Kötelező feladatok gazd.szervezettel rend.int.(13. tábla)</t>
  </si>
  <si>
    <t>Önként vállalt feladatok gazd.szervezettel nem r.int. (12.tábla)</t>
  </si>
  <si>
    <t>Önként vállalt feladatok gazd.szervezettel rend.int. (13. tábla)</t>
  </si>
  <si>
    <t>Gazd szervezettel rendelkező int. 13. melléklet szerint összesen</t>
  </si>
  <si>
    <t>államháztartáson belülre</t>
  </si>
  <si>
    <t>államháztartáson kívülre</t>
  </si>
  <si>
    <t>6. sz. melléklet</t>
  </si>
  <si>
    <t xml:space="preserve">Egyéb szabadidős szolgáltatás </t>
  </si>
  <si>
    <t>102024</t>
  </si>
  <si>
    <t>Demens betegek tartós bentlakásos ellátása</t>
  </si>
  <si>
    <t>104030</t>
  </si>
  <si>
    <t>Gyermekek napközbeni ellátása családi bölcsőde,munkahelyi bölcsőde,napközbeni gyermek felügyelet</t>
  </si>
  <si>
    <t>107013</t>
  </si>
  <si>
    <t>Hajléktalanok átmeneti ellátása</t>
  </si>
  <si>
    <t>107051</t>
  </si>
  <si>
    <t>Házi segitségnyújtás</t>
  </si>
  <si>
    <t>Komárom Város  2025. évi kiadásainak módosított előirányzatai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</si>
</sst>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3" fontId="0" fillId="0" borderId="0" xfId="0" applyNumberFormat="1"/>
    <xf numFmtId="0" fontId="1" fillId="0" borderId="0" xfId="0" applyFont="1"/>
    <xf numFmtId="3" fontId="1" fillId="0" borderId="0" xfId="0" applyNumberFormat="1" applyFont="1"/>
    <xf numFmtId="0" fontId="3" fillId="0" borderId="0" xfId="0" applyFont="1" applyAlignment="1">
      <alignment vertical="center" wrapText="1"/>
    </xf>
    <xf numFmtId="3" fontId="5" fillId="0" borderId="0" xfId="0" applyNumberFormat="1" applyFont="1"/>
    <xf numFmtId="3" fontId="3" fillId="0" borderId="0" xfId="0" applyNumberFormat="1" applyFont="1" applyAlignment="1">
      <alignment vertical="center" wrapText="1"/>
    </xf>
    <xf numFmtId="3" fontId="7" fillId="0" borderId="0" xfId="0" applyNumberFormat="1" applyFont="1"/>
    <xf numFmtId="3" fontId="6" fillId="0" borderId="0" xfId="0" applyNumberFormat="1" applyFont="1"/>
    <xf numFmtId="0" fontId="7" fillId="0" borderId="0" xfId="0" applyFont="1" applyAlignment="1">
      <alignment horizontal="left" vertical="center"/>
    </xf>
    <xf numFmtId="3" fontId="1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6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vertical="center"/>
    </xf>
    <xf numFmtId="0" fontId="10" fillId="0" borderId="0" xfId="0" applyFont="1"/>
    <xf numFmtId="0" fontId="6" fillId="0" borderId="0" xfId="0" applyFont="1" applyAlignment="1">
      <alignment horizontal="left" vertical="center" wrapText="1"/>
    </xf>
    <xf numFmtId="3" fontId="6" fillId="0" borderId="0" xfId="0" applyNumberFormat="1" applyFont="1" applyAlignment="1">
      <alignment horizontal="right"/>
    </xf>
    <xf numFmtId="0" fontId="6" fillId="0" borderId="0" xfId="0" applyFont="1"/>
    <xf numFmtId="3" fontId="2" fillId="0" borderId="0" xfId="0" applyNumberFormat="1" applyFont="1"/>
    <xf numFmtId="3" fontId="12" fillId="0" borderId="0" xfId="0" applyNumberFormat="1" applyFont="1"/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5" fillId="0" borderId="1" xfId="0" applyFont="1" applyBorder="1"/>
    <xf numFmtId="3" fontId="5" fillId="0" borderId="1" xfId="0" applyNumberFormat="1" applyFont="1" applyBorder="1"/>
    <xf numFmtId="0" fontId="5" fillId="0" borderId="4" xfId="0" applyFont="1" applyBorder="1"/>
    <xf numFmtId="0" fontId="5" fillId="0" borderId="4" xfId="0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3" fillId="0" borderId="0" xfId="0" applyFont="1"/>
    <xf numFmtId="49" fontId="0" fillId="0" borderId="0" xfId="0" applyNumberFormat="1"/>
    <xf numFmtId="3" fontId="11" fillId="0" borderId="1" xfId="0" applyNumberFormat="1" applyFont="1" applyBorder="1" applyAlignment="1">
      <alignment horizontal="center" vertical="center"/>
    </xf>
    <xf numFmtId="3" fontId="6" fillId="0" borderId="0" xfId="0" applyNumberFormat="1" applyFont="1" applyAlignment="1">
      <alignment horizontal="center"/>
    </xf>
    <xf numFmtId="3" fontId="11" fillId="0" borderId="6" xfId="0" applyNumberFormat="1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right" vertical="center"/>
    </xf>
    <xf numFmtId="0" fontId="5" fillId="0" borderId="2" xfId="0" applyFont="1" applyBorder="1"/>
    <xf numFmtId="3" fontId="5" fillId="0" borderId="3" xfId="0" applyNumberFormat="1" applyFont="1" applyBorder="1"/>
    <xf numFmtId="3" fontId="5" fillId="0" borderId="2" xfId="0" applyNumberFormat="1" applyFont="1" applyBorder="1" applyAlignment="1">
      <alignment horizontal="right" vertical="center"/>
    </xf>
    <xf numFmtId="3" fontId="1" fillId="0" borderId="3" xfId="0" applyNumberFormat="1" applyFont="1" applyBorder="1"/>
    <xf numFmtId="0" fontId="0" fillId="0" borderId="0" xfId="0" applyAlignment="1">
      <alignment horizontal="right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3" fontId="6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right"/>
    </xf>
    <xf numFmtId="49" fontId="0" fillId="2" borderId="1" xfId="0" applyNumberFormat="1" applyFill="1" applyBorder="1" applyAlignment="1">
      <alignment horizontal="right"/>
    </xf>
    <xf numFmtId="0" fontId="5" fillId="2" borderId="1" xfId="0" applyFont="1" applyFill="1" applyBorder="1"/>
    <xf numFmtId="3" fontId="5" fillId="2" borderId="1" xfId="0" applyNumberFormat="1" applyFont="1" applyFill="1" applyBorder="1"/>
    <xf numFmtId="3" fontId="8" fillId="0" borderId="0" xfId="0" applyNumberFormat="1" applyFont="1" applyAlignment="1">
      <alignment vertical="center"/>
    </xf>
    <xf numFmtId="0" fontId="5" fillId="2" borderId="7" xfId="0" applyFont="1" applyFill="1" applyBorder="1" applyAlignment="1">
      <alignment horizontal="left" vertical="center" wrapText="1"/>
    </xf>
    <xf numFmtId="3" fontId="6" fillId="0" borderId="0" xfId="0" applyNumberFormat="1" applyFont="1" applyAlignment="1">
      <alignment horizontal="center" wrapText="1"/>
    </xf>
    <xf numFmtId="3" fontId="5" fillId="0" borderId="2" xfId="0" applyNumberFormat="1" applyFont="1" applyBorder="1"/>
    <xf numFmtId="3" fontId="11" fillId="0" borderId="1" xfId="0" applyNumberFormat="1" applyFont="1" applyBorder="1" applyAlignment="1">
      <alignment vertical="center" wrapText="1"/>
    </xf>
    <xf numFmtId="3" fontId="1" fillId="2" borderId="1" xfId="0" applyNumberFormat="1" applyFont="1" applyFill="1" applyBorder="1"/>
    <xf numFmtId="3" fontId="15" fillId="0" borderId="3" xfId="0" applyNumberFormat="1" applyFont="1" applyBorder="1" applyAlignment="1">
      <alignment horizontal="righ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3" fontId="0" fillId="0" borderId="1" xfId="0" applyNumberFormat="1" applyBorder="1"/>
    <xf numFmtId="3" fontId="1" fillId="0" borderId="1" xfId="0" applyNumberFormat="1" applyFont="1" applyBorder="1"/>
    <xf numFmtId="3" fontId="5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3" fontId="5" fillId="0" borderId="0" xfId="0" applyNumberFormat="1" applyFont="1" applyAlignment="1">
      <alignment horizontal="right"/>
    </xf>
    <xf numFmtId="3" fontId="1" fillId="0" borderId="2" xfId="0" applyNumberFormat="1" applyFont="1" applyBorder="1"/>
    <xf numFmtId="3" fontId="15" fillId="0" borderId="2" xfId="0" applyNumberFormat="1" applyFont="1" applyBorder="1" applyAlignment="1">
      <alignment horizontal="right" vertical="center" wrapText="1"/>
    </xf>
    <xf numFmtId="3" fontId="5" fillId="0" borderId="4" xfId="0" applyNumberFormat="1" applyFont="1" applyBorder="1"/>
    <xf numFmtId="3" fontId="11" fillId="0" borderId="20" xfId="0" applyNumberFormat="1" applyFont="1" applyBorder="1" applyAlignment="1">
      <alignment horizontal="center" vertical="center"/>
    </xf>
    <xf numFmtId="0" fontId="0" fillId="0" borderId="21" xfId="0" applyBorder="1"/>
    <xf numFmtId="3" fontId="5" fillId="0" borderId="20" xfId="0" applyNumberFormat="1" applyFont="1" applyBorder="1"/>
    <xf numFmtId="3" fontId="0" fillId="0" borderId="21" xfId="0" applyNumberFormat="1" applyBorder="1"/>
    <xf numFmtId="3" fontId="1" fillId="0" borderId="16" xfId="0" applyNumberFormat="1" applyFont="1" applyBorder="1" applyAlignment="1">
      <alignment horizontal="right" vertical="center"/>
    </xf>
    <xf numFmtId="3" fontId="1" fillId="0" borderId="17" xfId="0" applyNumberFormat="1" applyFont="1" applyBorder="1" applyAlignment="1">
      <alignment horizontal="right" vertical="center"/>
    </xf>
    <xf numFmtId="3" fontId="1" fillId="2" borderId="20" xfId="0" applyNumberFormat="1" applyFont="1" applyFill="1" applyBorder="1"/>
    <xf numFmtId="3" fontId="1" fillId="2" borderId="21" xfId="0" applyNumberFormat="1" applyFont="1" applyFill="1" applyBorder="1"/>
    <xf numFmtId="3" fontId="5" fillId="0" borderId="18" xfId="0" applyNumberFormat="1" applyFont="1" applyBorder="1"/>
    <xf numFmtId="3" fontId="1" fillId="2" borderId="22" xfId="0" applyNumberFormat="1" applyFont="1" applyFill="1" applyBorder="1"/>
    <xf numFmtId="3" fontId="1" fillId="2" borderId="23" xfId="0" applyNumberFormat="1" applyFont="1" applyFill="1" applyBorder="1"/>
    <xf numFmtId="3" fontId="1" fillId="2" borderId="24" xfId="0" applyNumberFormat="1" applyFont="1" applyFill="1" applyBorder="1"/>
    <xf numFmtId="3" fontId="11" fillId="0" borderId="20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3" fontId="5" fillId="0" borderId="21" xfId="0" applyNumberFormat="1" applyFont="1" applyBorder="1"/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3" fontId="4" fillId="2" borderId="1" xfId="0" applyNumberFormat="1" applyFont="1" applyFill="1" applyBorder="1"/>
    <xf numFmtId="3" fontId="1" fillId="0" borderId="3" xfId="0" applyNumberFormat="1" applyFont="1" applyBorder="1" applyAlignment="1">
      <alignment horizontal="right" vertical="center"/>
    </xf>
    <xf numFmtId="3" fontId="1" fillId="0" borderId="9" xfId="0" applyNumberFormat="1" applyFont="1" applyBorder="1" applyAlignment="1">
      <alignment horizontal="right" vertical="center"/>
    </xf>
    <xf numFmtId="3" fontId="15" fillId="0" borderId="0" xfId="0" applyNumberFormat="1" applyFont="1"/>
    <xf numFmtId="0" fontId="11" fillId="0" borderId="0" xfId="0" applyFont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1" fillId="0" borderId="2" xfId="0" applyNumberFormat="1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 vertical="center" wrapText="1"/>
    </xf>
    <xf numFmtId="3" fontId="11" fillId="0" borderId="13" xfId="0" applyNumberFormat="1" applyFont="1" applyBorder="1" applyAlignment="1">
      <alignment horizontal="center" vertical="center"/>
    </xf>
    <xf numFmtId="3" fontId="11" fillId="0" borderId="14" xfId="0" applyNumberFormat="1" applyFont="1" applyBorder="1" applyAlignment="1">
      <alignment horizontal="center" vertical="center"/>
    </xf>
    <xf numFmtId="3" fontId="11" fillId="0" borderId="15" xfId="0" applyNumberFormat="1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11" xfId="0" applyNumberFormat="1" applyFont="1" applyBorder="1" applyAlignment="1">
      <alignment horizontal="center" vertical="center"/>
    </xf>
    <xf numFmtId="3" fontId="11" fillId="0" borderId="9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3" fontId="11" fillId="0" borderId="13" xfId="0" applyNumberFormat="1" applyFont="1" applyBorder="1" applyAlignment="1">
      <alignment horizontal="center" vertical="center" wrapText="1"/>
    </xf>
    <xf numFmtId="3" fontId="11" fillId="0" borderId="14" xfId="0" applyNumberFormat="1" applyFont="1" applyBorder="1" applyAlignment="1">
      <alignment horizontal="center" vertical="center" wrapText="1"/>
    </xf>
    <xf numFmtId="3" fontId="11" fillId="0" borderId="15" xfId="0" applyNumberFormat="1" applyFont="1" applyBorder="1" applyAlignment="1">
      <alignment horizontal="center" vertical="center" wrapText="1"/>
    </xf>
    <xf numFmtId="3" fontId="11" fillId="0" borderId="16" xfId="0" applyNumberFormat="1" applyFont="1" applyBorder="1" applyAlignment="1">
      <alignment horizontal="center" vertical="center" wrapText="1"/>
    </xf>
    <xf numFmtId="3" fontId="11" fillId="0" borderId="18" xfId="0" applyNumberFormat="1" applyFont="1" applyBorder="1" applyAlignment="1">
      <alignment horizontal="center" vertical="center" wrapText="1"/>
    </xf>
    <xf numFmtId="3" fontId="11" fillId="0" borderId="4" xfId="0" applyNumberFormat="1" applyFont="1" applyBorder="1" applyAlignment="1">
      <alignment horizontal="center" vertical="center" wrapText="1"/>
    </xf>
    <xf numFmtId="3" fontId="11" fillId="0" borderId="11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11" fillId="0" borderId="8" xfId="0" applyNumberFormat="1" applyFont="1" applyBorder="1" applyAlignment="1">
      <alignment horizontal="center" vertical="center" wrapText="1"/>
    </xf>
    <xf numFmtId="3" fontId="11" fillId="0" borderId="10" xfId="0" applyNumberFormat="1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center"/>
    </xf>
    <xf numFmtId="3" fontId="3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center" vertical="center" wrapText="1"/>
    </xf>
    <xf numFmtId="3" fontId="6" fillId="0" borderId="0" xfId="0" applyNumberFormat="1" applyFont="1" applyAlignment="1">
      <alignment horizontal="center" wrapText="1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B5D9EC-B927-426C-AF8D-AAF0120E3E3D}">
  <sheetPr>
    <pageSetUpPr fitToPage="1"/>
  </sheetPr>
  <dimension ref="A1:BO237"/>
  <sheetViews>
    <sheetView tabSelected="1" zoomScale="84" zoomScaleNormal="84" zoomScaleSheetLayoutView="75" workbookViewId="0">
      <pane xSplit="2" ySplit="7" topLeftCell="C40" activePane="bottomRight" state="frozen"/>
      <selection pane="topRight" activeCell="C1" sqref="C1"/>
      <selection pane="bottomLeft" activeCell="A8" sqref="A8"/>
      <selection pane="bottomRight" activeCell="Y40" sqref="Y40:Y41"/>
    </sheetView>
  </sheetViews>
  <sheetFormatPr defaultRowHeight="12.75" x14ac:dyDescent="0.2"/>
  <cols>
    <col min="2" max="2" width="69.28515625" customWidth="1"/>
    <col min="3" max="3" width="16" style="5" customWidth="1"/>
    <col min="4" max="4" width="13.140625" style="5" customWidth="1"/>
    <col min="5" max="5" width="15.42578125" style="5" bestFit="1" customWidth="1"/>
    <col min="6" max="7" width="13.140625" style="5" hidden="1" customWidth="1"/>
    <col min="8" max="10" width="12.28515625" style="1" customWidth="1"/>
    <col min="11" max="12" width="12.28515625" style="1" hidden="1" customWidth="1"/>
    <col min="13" max="15" width="13.42578125" style="1" customWidth="1"/>
    <col min="16" max="17" width="13.42578125" style="1" hidden="1" customWidth="1"/>
    <col min="18" max="20" width="13" style="1" customWidth="1"/>
    <col min="21" max="22" width="13" style="1" hidden="1" customWidth="1"/>
    <col min="23" max="25" width="13.85546875" style="1" customWidth="1"/>
    <col min="26" max="27" width="13.85546875" style="1" hidden="1" customWidth="1"/>
    <col min="28" max="30" width="12.28515625" style="1" customWidth="1"/>
    <col min="31" max="32" width="12.28515625" style="1" hidden="1" customWidth="1"/>
    <col min="33" max="35" width="12.28515625" style="1" customWidth="1"/>
    <col min="36" max="37" width="12.28515625" style="1" hidden="1" customWidth="1"/>
    <col min="38" max="38" width="12" customWidth="1"/>
    <col min="39" max="39" width="13" customWidth="1"/>
    <col min="40" max="40" width="11.28515625" customWidth="1"/>
    <col min="41" max="42" width="11.28515625" hidden="1" customWidth="1"/>
    <col min="43" max="43" width="10.42578125" bestFit="1" customWidth="1"/>
    <col min="44" max="44" width="12.42578125" customWidth="1"/>
    <col min="45" max="45" width="11.28515625" customWidth="1"/>
    <col min="46" max="47" width="11.28515625" hidden="1" customWidth="1"/>
    <col min="48" max="48" width="11.7109375" bestFit="1" customWidth="1"/>
    <col min="49" max="50" width="10.42578125" customWidth="1"/>
    <col min="51" max="52" width="10.42578125" hidden="1" customWidth="1"/>
    <col min="53" max="53" width="12" customWidth="1"/>
    <col min="54" max="55" width="10.42578125" customWidth="1"/>
    <col min="56" max="57" width="10.42578125" hidden="1" customWidth="1"/>
    <col min="58" max="58" width="13.28515625" customWidth="1"/>
    <col min="59" max="60" width="10.42578125" customWidth="1"/>
    <col min="61" max="62" width="10.42578125" hidden="1" customWidth="1"/>
    <col min="63" max="63" width="11.85546875" customWidth="1"/>
    <col min="64" max="64" width="10.42578125" customWidth="1"/>
    <col min="65" max="65" width="13.28515625" customWidth="1"/>
    <col min="66" max="66" width="10.7109375" hidden="1" customWidth="1"/>
    <col min="67" max="67" width="12.42578125" hidden="1" customWidth="1"/>
  </cols>
  <sheetData>
    <row r="1" spans="1:67" ht="15" x14ac:dyDescent="0.2">
      <c r="J1" s="71" t="s">
        <v>15</v>
      </c>
      <c r="S1" s="21"/>
      <c r="T1" s="21"/>
      <c r="U1" s="21"/>
      <c r="V1" s="21"/>
      <c r="W1" s="21"/>
      <c r="X1" s="21"/>
      <c r="Y1" s="21"/>
      <c r="Z1" s="21"/>
      <c r="AA1" s="71" t="s">
        <v>142</v>
      </c>
      <c r="AB1" s="21"/>
      <c r="AC1" s="21"/>
      <c r="AD1" s="21"/>
      <c r="AE1" s="21"/>
      <c r="AF1" s="21"/>
      <c r="AG1" s="71"/>
      <c r="AH1" s="21"/>
      <c r="AJ1" s="71"/>
      <c r="AK1" s="71"/>
    </row>
    <row r="2" spans="1:67" ht="16.5" customHeight="1" x14ac:dyDescent="0.2">
      <c r="C2" s="33" t="s">
        <v>152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J2" s="70"/>
      <c r="AK2" s="70"/>
      <c r="AL2" s="69"/>
      <c r="AM2" s="46"/>
      <c r="AN2" s="46"/>
      <c r="AO2" s="46"/>
      <c r="AP2" s="46"/>
      <c r="AQ2" s="46"/>
      <c r="AR2" s="46"/>
      <c r="AS2" s="46"/>
      <c r="AT2" s="46"/>
      <c r="AU2" s="46"/>
    </row>
    <row r="3" spans="1:67" ht="16.5" customHeight="1" x14ac:dyDescent="0.2">
      <c r="B3" s="47"/>
      <c r="C3" s="47"/>
      <c r="D3" s="47"/>
      <c r="E3" s="47"/>
      <c r="F3" s="47"/>
      <c r="G3" s="47"/>
      <c r="H3" s="47"/>
      <c r="I3" s="47"/>
      <c r="J3" s="70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98"/>
      <c r="AC3" s="98"/>
      <c r="AD3" s="98"/>
      <c r="AE3" s="98"/>
      <c r="AF3" s="98"/>
      <c r="AG3" s="70"/>
      <c r="AH3" s="98"/>
      <c r="AI3" s="98"/>
      <c r="AJ3" s="67"/>
      <c r="AK3" s="67"/>
      <c r="AL3" s="46"/>
      <c r="AM3" s="46"/>
      <c r="AN3" s="46"/>
      <c r="AO3" s="46"/>
      <c r="AP3" s="46"/>
      <c r="AQ3" s="46"/>
      <c r="AR3" s="46"/>
      <c r="AS3" s="46"/>
      <c r="AT3" s="46"/>
      <c r="AU3" s="46"/>
    </row>
    <row r="4" spans="1:67" ht="12.75" customHeight="1" thickBot="1" x14ac:dyDescent="0.25">
      <c r="B4" s="4"/>
      <c r="C4" s="6"/>
      <c r="D4" s="6"/>
      <c r="E4" s="6"/>
      <c r="F4" s="6"/>
      <c r="G4" s="6"/>
      <c r="H4" s="6"/>
      <c r="I4" s="6"/>
      <c r="J4" s="45" t="s">
        <v>16</v>
      </c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/>
      <c r="X4"/>
      <c r="Y4"/>
      <c r="Z4"/>
      <c r="AA4"/>
      <c r="AB4"/>
      <c r="AC4"/>
      <c r="AD4"/>
      <c r="AE4"/>
      <c r="AF4"/>
      <c r="AG4" s="45"/>
      <c r="AH4"/>
      <c r="AJ4" s="45"/>
      <c r="AK4" s="45"/>
    </row>
    <row r="5" spans="1:67" ht="52.5" customHeight="1" x14ac:dyDescent="0.2">
      <c r="A5" s="137" t="s">
        <v>99</v>
      </c>
      <c r="B5" s="138" t="s">
        <v>3</v>
      </c>
      <c r="C5" s="116" t="s">
        <v>2</v>
      </c>
      <c r="D5" s="117"/>
      <c r="E5" s="117"/>
      <c r="F5" s="117"/>
      <c r="G5" s="118"/>
      <c r="H5" s="116" t="s">
        <v>0</v>
      </c>
      <c r="I5" s="117"/>
      <c r="J5" s="117"/>
      <c r="K5" s="117"/>
      <c r="L5" s="118"/>
      <c r="M5" s="116" t="s">
        <v>12</v>
      </c>
      <c r="N5" s="117"/>
      <c r="O5" s="117"/>
      <c r="P5" s="117"/>
      <c r="Q5" s="118"/>
      <c r="R5" s="116" t="s">
        <v>1</v>
      </c>
      <c r="S5" s="117"/>
      <c r="T5" s="117"/>
      <c r="U5" s="117"/>
      <c r="V5" s="118"/>
      <c r="W5" s="116" t="s">
        <v>34</v>
      </c>
      <c r="X5" s="117"/>
      <c r="Y5" s="117"/>
      <c r="Z5" s="117"/>
      <c r="AA5" s="118"/>
      <c r="AB5" s="116" t="s">
        <v>35</v>
      </c>
      <c r="AC5" s="117"/>
      <c r="AD5" s="117"/>
      <c r="AE5" s="117"/>
      <c r="AF5" s="117"/>
      <c r="AG5" s="117"/>
      <c r="AH5" s="117"/>
      <c r="AI5" s="117"/>
      <c r="AJ5" s="117"/>
      <c r="AK5" s="118"/>
      <c r="AL5" s="116" t="s">
        <v>37</v>
      </c>
      <c r="AM5" s="117"/>
      <c r="AN5" s="117"/>
      <c r="AO5" s="117"/>
      <c r="AP5" s="117"/>
      <c r="AQ5" s="117"/>
      <c r="AR5" s="117"/>
      <c r="AS5" s="117"/>
      <c r="AT5" s="117"/>
      <c r="AU5" s="118"/>
      <c r="AV5" s="116" t="s">
        <v>4</v>
      </c>
      <c r="AW5" s="117"/>
      <c r="AX5" s="117"/>
      <c r="AY5" s="117"/>
      <c r="AZ5" s="118"/>
      <c r="BA5" s="107" t="s">
        <v>5</v>
      </c>
      <c r="BB5" s="108"/>
      <c r="BC5" s="108"/>
      <c r="BD5" s="108"/>
      <c r="BE5" s="108"/>
      <c r="BF5" s="111" t="s">
        <v>39</v>
      </c>
      <c r="BG5" s="112"/>
      <c r="BH5" s="112"/>
      <c r="BI5" s="112"/>
      <c r="BJ5" s="113"/>
      <c r="BK5" s="104" t="s">
        <v>6</v>
      </c>
      <c r="BL5" s="105"/>
      <c r="BM5" s="105"/>
      <c r="BN5" s="105"/>
      <c r="BO5" s="106"/>
    </row>
    <row r="6" spans="1:67" ht="30.75" customHeight="1" x14ac:dyDescent="0.2">
      <c r="A6" s="137"/>
      <c r="B6" s="138"/>
      <c r="C6" s="100" t="s">
        <v>127</v>
      </c>
      <c r="D6" s="100" t="s">
        <v>128</v>
      </c>
      <c r="E6" s="120" t="s">
        <v>129</v>
      </c>
      <c r="F6" s="100" t="s">
        <v>128</v>
      </c>
      <c r="G6" s="120" t="s">
        <v>129</v>
      </c>
      <c r="H6" s="100" t="s">
        <v>127</v>
      </c>
      <c r="I6" s="100" t="s">
        <v>128</v>
      </c>
      <c r="J6" s="100" t="s">
        <v>129</v>
      </c>
      <c r="K6" s="100" t="s">
        <v>128</v>
      </c>
      <c r="L6" s="100" t="s">
        <v>129</v>
      </c>
      <c r="M6" s="100" t="s">
        <v>127</v>
      </c>
      <c r="N6" s="100" t="s">
        <v>128</v>
      </c>
      <c r="O6" s="100" t="s">
        <v>129</v>
      </c>
      <c r="P6" s="100" t="s">
        <v>128</v>
      </c>
      <c r="Q6" s="100" t="s">
        <v>129</v>
      </c>
      <c r="R6" s="100" t="s">
        <v>127</v>
      </c>
      <c r="S6" s="100" t="s">
        <v>128</v>
      </c>
      <c r="T6" s="100" t="s">
        <v>129</v>
      </c>
      <c r="U6" s="100" t="s">
        <v>128</v>
      </c>
      <c r="V6" s="100" t="s">
        <v>129</v>
      </c>
      <c r="W6" s="100" t="s">
        <v>127</v>
      </c>
      <c r="X6" s="100" t="s">
        <v>128</v>
      </c>
      <c r="Y6" s="100" t="s">
        <v>129</v>
      </c>
      <c r="Z6" s="100" t="s">
        <v>128</v>
      </c>
      <c r="AA6" s="100" t="s">
        <v>129</v>
      </c>
      <c r="AB6" s="116" t="s">
        <v>140</v>
      </c>
      <c r="AC6" s="117"/>
      <c r="AD6" s="117"/>
      <c r="AE6" s="117"/>
      <c r="AF6" s="118"/>
      <c r="AG6" s="116" t="s">
        <v>141</v>
      </c>
      <c r="AH6" s="117"/>
      <c r="AI6" s="117"/>
      <c r="AJ6" s="117"/>
      <c r="AK6" s="118"/>
      <c r="AL6" s="116" t="s">
        <v>36</v>
      </c>
      <c r="AM6" s="117"/>
      <c r="AN6" s="117"/>
      <c r="AO6" s="117"/>
      <c r="AP6" s="118"/>
      <c r="AQ6" s="109" t="s">
        <v>38</v>
      </c>
      <c r="AR6" s="119"/>
      <c r="AS6" s="119"/>
      <c r="AT6" s="119"/>
      <c r="AU6" s="120"/>
      <c r="AV6" s="100" t="s">
        <v>127</v>
      </c>
      <c r="AW6" s="100" t="s">
        <v>128</v>
      </c>
      <c r="AX6" s="100" t="s">
        <v>129</v>
      </c>
      <c r="AY6" s="100" t="s">
        <v>128</v>
      </c>
      <c r="AZ6" s="100" t="s">
        <v>129</v>
      </c>
      <c r="BA6" s="100" t="s">
        <v>127</v>
      </c>
      <c r="BB6" s="100" t="s">
        <v>128</v>
      </c>
      <c r="BC6" s="100" t="s">
        <v>129</v>
      </c>
      <c r="BD6" s="100" t="s">
        <v>128</v>
      </c>
      <c r="BE6" s="109" t="s">
        <v>129</v>
      </c>
      <c r="BF6" s="114" t="s">
        <v>127</v>
      </c>
      <c r="BG6" s="100" t="s">
        <v>128</v>
      </c>
      <c r="BH6" s="100" t="s">
        <v>129</v>
      </c>
      <c r="BI6" s="100" t="s">
        <v>128</v>
      </c>
      <c r="BJ6" s="102" t="s">
        <v>129</v>
      </c>
      <c r="BK6" s="114" t="s">
        <v>127</v>
      </c>
      <c r="BL6" s="100" t="s">
        <v>128</v>
      </c>
      <c r="BM6" s="100" t="s">
        <v>129</v>
      </c>
      <c r="BN6" s="100" t="s">
        <v>128</v>
      </c>
      <c r="BO6" s="102" t="s">
        <v>129</v>
      </c>
    </row>
    <row r="7" spans="1:67" ht="25.5" customHeight="1" x14ac:dyDescent="0.2">
      <c r="A7" s="137"/>
      <c r="B7" s="138"/>
      <c r="C7" s="101"/>
      <c r="D7" s="101"/>
      <c r="E7" s="121"/>
      <c r="F7" s="101"/>
      <c r="G7" s="12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60" t="s">
        <v>127</v>
      </c>
      <c r="AC7" s="10" t="s">
        <v>128</v>
      </c>
      <c r="AD7" s="10" t="s">
        <v>129</v>
      </c>
      <c r="AE7" s="10" t="s">
        <v>128</v>
      </c>
      <c r="AF7" s="10" t="s">
        <v>129</v>
      </c>
      <c r="AG7" s="60" t="s">
        <v>127</v>
      </c>
      <c r="AH7" s="10" t="s">
        <v>128</v>
      </c>
      <c r="AI7" s="10" t="s">
        <v>129</v>
      </c>
      <c r="AJ7" s="10" t="s">
        <v>128</v>
      </c>
      <c r="AK7" s="10" t="s">
        <v>129</v>
      </c>
      <c r="AL7" s="10" t="s">
        <v>127</v>
      </c>
      <c r="AM7" s="10" t="s">
        <v>128</v>
      </c>
      <c r="AN7" s="10" t="s">
        <v>129</v>
      </c>
      <c r="AO7" s="10" t="s">
        <v>128</v>
      </c>
      <c r="AP7" s="10" t="s">
        <v>129</v>
      </c>
      <c r="AQ7" s="60" t="s">
        <v>127</v>
      </c>
      <c r="AR7" s="10" t="s">
        <v>128</v>
      </c>
      <c r="AS7" s="10" t="s">
        <v>129</v>
      </c>
      <c r="AT7" s="10" t="s">
        <v>128</v>
      </c>
      <c r="AU7" s="10" t="s">
        <v>129</v>
      </c>
      <c r="AV7" s="101"/>
      <c r="AW7" s="101"/>
      <c r="AX7" s="101"/>
      <c r="AY7" s="101"/>
      <c r="AZ7" s="101"/>
      <c r="BA7" s="101"/>
      <c r="BB7" s="101"/>
      <c r="BC7" s="101"/>
      <c r="BD7" s="101"/>
      <c r="BE7" s="110"/>
      <c r="BF7" s="115"/>
      <c r="BG7" s="101"/>
      <c r="BH7" s="101"/>
      <c r="BI7" s="101"/>
      <c r="BJ7" s="103"/>
      <c r="BK7" s="115"/>
      <c r="BL7" s="101"/>
      <c r="BM7" s="101"/>
      <c r="BN7" s="101"/>
      <c r="BO7" s="103"/>
    </row>
    <row r="8" spans="1:67" ht="18" customHeight="1" x14ac:dyDescent="0.2">
      <c r="A8" s="135" t="s">
        <v>13</v>
      </c>
      <c r="B8" s="136"/>
      <c r="C8" s="38"/>
      <c r="D8" s="38"/>
      <c r="E8" s="38"/>
      <c r="F8" s="38"/>
      <c r="G8" s="38"/>
      <c r="H8" s="39"/>
      <c r="I8" s="38"/>
      <c r="J8" s="38"/>
      <c r="K8" s="38"/>
      <c r="L8" s="38"/>
      <c r="M8" s="38"/>
      <c r="N8" s="38"/>
      <c r="O8" s="38"/>
      <c r="P8" s="38"/>
      <c r="Q8" s="38"/>
      <c r="R8" s="39"/>
      <c r="S8" s="39"/>
      <c r="T8" s="39"/>
      <c r="U8" s="39"/>
      <c r="V8" s="39"/>
      <c r="W8" s="39"/>
      <c r="X8" s="39"/>
      <c r="Y8" s="39"/>
      <c r="Z8" s="39"/>
      <c r="AA8" s="39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39"/>
      <c r="AS8" s="39"/>
      <c r="AT8" s="39"/>
      <c r="AU8" s="39"/>
      <c r="AV8" s="39"/>
      <c r="AW8" s="39"/>
      <c r="AX8" s="39"/>
      <c r="AY8" s="39"/>
      <c r="AZ8" s="39"/>
      <c r="BA8" s="36"/>
      <c r="BB8" s="36"/>
      <c r="BC8" s="36"/>
      <c r="BD8" s="36"/>
      <c r="BE8" s="68"/>
      <c r="BF8" s="87"/>
      <c r="BG8" s="10"/>
      <c r="BH8" s="10"/>
      <c r="BI8" s="10"/>
      <c r="BJ8" s="88"/>
      <c r="BK8" s="75"/>
      <c r="BL8" s="11"/>
      <c r="BM8" s="11"/>
      <c r="BN8" s="11"/>
      <c r="BO8" s="76"/>
    </row>
    <row r="9" spans="1:67" ht="12.6" customHeight="1" x14ac:dyDescent="0.2">
      <c r="A9" s="51" t="s">
        <v>59</v>
      </c>
      <c r="B9" s="57" t="s">
        <v>32</v>
      </c>
      <c r="C9" s="55">
        <f>+H9+M9+R9+W9+AB9+AG9+AL9+AQ9+AV9+BA9+BF9+BK9</f>
        <v>275294</v>
      </c>
      <c r="D9" s="55">
        <f>+I9+N9+S9+X9+AC9+AH9+AM9+AR9+AW9+BB9+BG9+BL9</f>
        <v>16373</v>
      </c>
      <c r="E9" s="55">
        <f>+J9+O9+T9+Y9+AD9+AI9+AN9+AS9+AX9+BC9+BH9+BM9</f>
        <v>291667</v>
      </c>
      <c r="F9" s="55">
        <f t="shared" ref="F9:G24" si="0">+K9+P9+U9+Z9+AE9+AJ9+AO9+AT9+AY9+BD9+BI9+BN9</f>
        <v>0</v>
      </c>
      <c r="G9" s="55">
        <f t="shared" si="0"/>
        <v>291667</v>
      </c>
      <c r="H9" s="26">
        <v>30260</v>
      </c>
      <c r="I9" s="26">
        <v>500</v>
      </c>
      <c r="J9" s="26">
        <f>SUM(H9:I9)</f>
        <v>30760</v>
      </c>
      <c r="K9" s="26"/>
      <c r="L9" s="26">
        <f>+J9+K9</f>
        <v>30760</v>
      </c>
      <c r="M9" s="26">
        <v>4050</v>
      </c>
      <c r="N9" s="26"/>
      <c r="O9" s="26">
        <f>SUM(M9:N9)</f>
        <v>4050</v>
      </c>
      <c r="P9" s="26"/>
      <c r="Q9" s="26">
        <f>+O9+P9</f>
        <v>4050</v>
      </c>
      <c r="R9" s="26">
        <v>240984</v>
      </c>
      <c r="S9" s="42">
        <v>15873</v>
      </c>
      <c r="T9" s="42">
        <f>SUM(R9:S9)</f>
        <v>256857</v>
      </c>
      <c r="U9" s="42"/>
      <c r="V9" s="42">
        <f>+T9+U9</f>
        <v>256857</v>
      </c>
      <c r="W9" s="39"/>
      <c r="X9" s="39"/>
      <c r="Y9" s="62">
        <f>SUM(W9:X9)</f>
        <v>0</v>
      </c>
      <c r="Z9" s="62"/>
      <c r="AA9" s="62">
        <f>+Y9+Z9</f>
        <v>0</v>
      </c>
      <c r="AB9" s="10"/>
      <c r="AC9" s="10"/>
      <c r="AD9" s="63">
        <f>SUM(AB9:AC9)</f>
        <v>0</v>
      </c>
      <c r="AE9" s="63"/>
      <c r="AF9" s="63">
        <f>+AD9+AE9</f>
        <v>0</v>
      </c>
      <c r="AG9" s="10"/>
      <c r="AH9" s="10"/>
      <c r="AI9" s="63">
        <f>SUM(AG9:AH9)</f>
        <v>0</v>
      </c>
      <c r="AJ9" s="63"/>
      <c r="AK9" s="63">
        <f>+AI9+AJ9</f>
        <v>0</v>
      </c>
      <c r="AL9" s="26"/>
      <c r="AM9" s="26"/>
      <c r="AN9" s="26">
        <f>SUM(AL9:AM9)</f>
        <v>0</v>
      </c>
      <c r="AO9" s="26"/>
      <c r="AP9" s="26">
        <f>+AN9+AO9</f>
        <v>0</v>
      </c>
      <c r="AQ9" s="26"/>
      <c r="AR9" s="26"/>
      <c r="AS9" s="26">
        <f>SUM(AQ9:AR9)</f>
        <v>0</v>
      </c>
      <c r="AT9" s="26"/>
      <c r="AU9" s="26">
        <f>+AS9+AT9</f>
        <v>0</v>
      </c>
      <c r="AV9" s="26"/>
      <c r="AW9" s="26"/>
      <c r="AX9" s="26">
        <f>SUM(AV9:AW9)</f>
        <v>0</v>
      </c>
      <c r="AY9" s="26"/>
      <c r="AZ9" s="26">
        <f>+AX9+AY9</f>
        <v>0</v>
      </c>
      <c r="BA9" s="26"/>
      <c r="BB9" s="26"/>
      <c r="BC9" s="26">
        <f>SUM(BA9:BB9)</f>
        <v>0</v>
      </c>
      <c r="BD9" s="26"/>
      <c r="BE9" s="74">
        <f>+BC9+BD9</f>
        <v>0</v>
      </c>
      <c r="BF9" s="77"/>
      <c r="BG9" s="26"/>
      <c r="BH9" s="26">
        <f>SUM(BF9:BG9)</f>
        <v>0</v>
      </c>
      <c r="BI9" s="26"/>
      <c r="BJ9" s="89">
        <f>+BH9+BI9</f>
        <v>0</v>
      </c>
      <c r="BK9" s="77"/>
      <c r="BL9" s="11"/>
      <c r="BM9" s="64">
        <f>SUM(BK9:BL9)</f>
        <v>0</v>
      </c>
      <c r="BN9" s="11"/>
      <c r="BO9" s="78">
        <f>+BM9+BN9</f>
        <v>0</v>
      </c>
    </row>
    <row r="10" spans="1:67" ht="12.75" customHeight="1" x14ac:dyDescent="0.2">
      <c r="A10" s="51" t="s">
        <v>60</v>
      </c>
      <c r="B10" s="27" t="s">
        <v>22</v>
      </c>
      <c r="C10" s="55">
        <f t="shared" ref="C10:C79" si="1">+H10+M10+R10+W10+AB10+AG10+AL10+AQ10+AV10+BA10+BF10+BK10</f>
        <v>2840</v>
      </c>
      <c r="D10" s="55">
        <f t="shared" ref="D10:D24" si="2">+I10+N10+S10+X10+AC10+AH10+AM10+AR10+AW10+BB10+BG10+BL10</f>
        <v>0</v>
      </c>
      <c r="E10" s="55">
        <f t="shared" ref="E10:E75" si="3">+J10+O10+T10+Y10+AD10+AI10+AN10+AS10+AX10+BC10+BH10+BM10</f>
        <v>2840</v>
      </c>
      <c r="F10" s="55">
        <f t="shared" si="0"/>
        <v>0</v>
      </c>
      <c r="G10" s="55">
        <f t="shared" si="0"/>
        <v>2840</v>
      </c>
      <c r="H10" s="26"/>
      <c r="I10" s="26"/>
      <c r="J10" s="26">
        <f t="shared" ref="J10:J70" si="4">SUM(H10:I10)</f>
        <v>0</v>
      </c>
      <c r="K10" s="26"/>
      <c r="L10" s="26">
        <f t="shared" ref="L10:L75" si="5">+J10+K10</f>
        <v>0</v>
      </c>
      <c r="M10" s="26"/>
      <c r="N10" s="26"/>
      <c r="O10" s="26">
        <f t="shared" ref="O10:O70" si="6">SUM(M10:N10)</f>
        <v>0</v>
      </c>
      <c r="P10" s="26"/>
      <c r="Q10" s="26">
        <f t="shared" ref="Q10:Q75" si="7">+O10+P10</f>
        <v>0</v>
      </c>
      <c r="R10" s="26">
        <v>2840</v>
      </c>
      <c r="S10" s="26"/>
      <c r="T10" s="42">
        <f t="shared" ref="T10:T70" si="8">SUM(R10:S10)</f>
        <v>2840</v>
      </c>
      <c r="U10" s="42"/>
      <c r="V10" s="42">
        <f t="shared" ref="V10:V75" si="9">+T10+U10</f>
        <v>2840</v>
      </c>
      <c r="W10" s="25"/>
      <c r="X10" s="25"/>
      <c r="Y10" s="62">
        <f t="shared" ref="Y10:Y70" si="10">SUM(W10:X10)</f>
        <v>0</v>
      </c>
      <c r="Z10" s="62"/>
      <c r="AA10" s="62">
        <f t="shared" ref="AA10:AA75" si="11">+Y10+Z10</f>
        <v>0</v>
      </c>
      <c r="AB10" s="25"/>
      <c r="AC10" s="25"/>
      <c r="AD10" s="63">
        <f t="shared" ref="AD10:AD70" si="12">SUM(AB10:AC10)</f>
        <v>0</v>
      </c>
      <c r="AE10" s="63"/>
      <c r="AF10" s="63">
        <f t="shared" ref="AF10:AF75" si="13">+AD10+AE10</f>
        <v>0</v>
      </c>
      <c r="AG10" s="25"/>
      <c r="AH10" s="25"/>
      <c r="AI10" s="63">
        <f t="shared" ref="AI10:AI65" si="14">SUM(AG10:AH10)</f>
        <v>0</v>
      </c>
      <c r="AJ10" s="63"/>
      <c r="AK10" s="63">
        <f t="shared" ref="AK10:AK75" si="15">+AI10+AJ10</f>
        <v>0</v>
      </c>
      <c r="AL10" s="26"/>
      <c r="AM10" s="26"/>
      <c r="AN10" s="26">
        <f t="shared" ref="AN10:AN70" si="16">SUM(AL10:AM10)</f>
        <v>0</v>
      </c>
      <c r="AO10" s="26"/>
      <c r="AP10" s="26">
        <f t="shared" ref="AP10:AP75" si="17">+AN10+AO10</f>
        <v>0</v>
      </c>
      <c r="AQ10" s="26"/>
      <c r="AR10" s="26"/>
      <c r="AS10" s="26">
        <f t="shared" ref="AS10:AS70" si="18">SUM(AQ10:AR10)</f>
        <v>0</v>
      </c>
      <c r="AT10" s="26"/>
      <c r="AU10" s="26">
        <f t="shared" ref="AU10:AU75" si="19">+AS10+AT10</f>
        <v>0</v>
      </c>
      <c r="AV10" s="26"/>
      <c r="AW10" s="26"/>
      <c r="AX10" s="26">
        <f t="shared" ref="AX10:AX70" si="20">SUM(AV10:AW10)</f>
        <v>0</v>
      </c>
      <c r="AY10" s="26"/>
      <c r="AZ10" s="26">
        <f t="shared" ref="AZ10:AZ75" si="21">+AX10+AY10</f>
        <v>0</v>
      </c>
      <c r="BA10" s="26"/>
      <c r="BB10" s="26"/>
      <c r="BC10" s="26">
        <f t="shared" ref="BC10:BC70" si="22">SUM(BA10:BB10)</f>
        <v>0</v>
      </c>
      <c r="BD10" s="26"/>
      <c r="BE10" s="74">
        <f t="shared" ref="BE10:BE75" si="23">+BC10+BD10</f>
        <v>0</v>
      </c>
      <c r="BF10" s="77"/>
      <c r="BG10" s="26"/>
      <c r="BH10" s="26">
        <f t="shared" ref="BH10:BH70" si="24">SUM(BF10:BG10)</f>
        <v>0</v>
      </c>
      <c r="BI10" s="26"/>
      <c r="BJ10" s="89">
        <f t="shared" ref="BJ10:BJ75" si="25">+BH10+BI10</f>
        <v>0</v>
      </c>
      <c r="BK10" s="77"/>
      <c r="BL10" s="11"/>
      <c r="BM10" s="64">
        <f t="shared" ref="BM10:BM70" si="26">SUM(BK10:BL10)</f>
        <v>0</v>
      </c>
      <c r="BN10" s="11"/>
      <c r="BO10" s="78">
        <f t="shared" ref="BO10:BO75" si="27">+BM10+BN10</f>
        <v>0</v>
      </c>
    </row>
    <row r="11" spans="1:67" ht="12.75" customHeight="1" x14ac:dyDescent="0.2">
      <c r="A11" s="51" t="s">
        <v>61</v>
      </c>
      <c r="B11" s="25" t="s">
        <v>23</v>
      </c>
      <c r="C11" s="55">
        <f t="shared" si="1"/>
        <v>159505</v>
      </c>
      <c r="D11" s="55">
        <f t="shared" si="2"/>
        <v>9926</v>
      </c>
      <c r="E11" s="55">
        <f t="shared" si="3"/>
        <v>169431</v>
      </c>
      <c r="F11" s="55">
        <f t="shared" si="0"/>
        <v>0</v>
      </c>
      <c r="G11" s="55">
        <f t="shared" si="0"/>
        <v>169431</v>
      </c>
      <c r="H11" s="26"/>
      <c r="I11" s="26"/>
      <c r="J11" s="26">
        <f t="shared" si="4"/>
        <v>0</v>
      </c>
      <c r="K11" s="26"/>
      <c r="L11" s="26">
        <f t="shared" si="5"/>
        <v>0</v>
      </c>
      <c r="M11" s="26"/>
      <c r="N11" s="26"/>
      <c r="O11" s="26">
        <f t="shared" si="6"/>
        <v>0</v>
      </c>
      <c r="P11" s="26"/>
      <c r="Q11" s="26">
        <f t="shared" si="7"/>
        <v>0</v>
      </c>
      <c r="R11" s="26">
        <v>159505</v>
      </c>
      <c r="S11" s="26">
        <v>9926</v>
      </c>
      <c r="T11" s="42">
        <f t="shared" si="8"/>
        <v>169431</v>
      </c>
      <c r="U11" s="42"/>
      <c r="V11" s="42">
        <f t="shared" si="9"/>
        <v>169431</v>
      </c>
      <c r="W11" s="25"/>
      <c r="X11" s="25"/>
      <c r="Y11" s="62">
        <f t="shared" si="10"/>
        <v>0</v>
      </c>
      <c r="Z11" s="62"/>
      <c r="AA11" s="62">
        <f t="shared" si="11"/>
        <v>0</v>
      </c>
      <c r="AB11" s="25"/>
      <c r="AC11" s="25"/>
      <c r="AD11" s="63">
        <f t="shared" si="12"/>
        <v>0</v>
      </c>
      <c r="AE11" s="63"/>
      <c r="AF11" s="63">
        <f t="shared" si="13"/>
        <v>0</v>
      </c>
      <c r="AG11" s="25"/>
      <c r="AH11" s="25"/>
      <c r="AI11" s="63">
        <f t="shared" si="14"/>
        <v>0</v>
      </c>
      <c r="AJ11" s="63"/>
      <c r="AK11" s="63">
        <f t="shared" si="15"/>
        <v>0</v>
      </c>
      <c r="AL11" s="26"/>
      <c r="AM11" s="26"/>
      <c r="AN11" s="26">
        <f t="shared" si="16"/>
        <v>0</v>
      </c>
      <c r="AO11" s="26"/>
      <c r="AP11" s="26">
        <f t="shared" si="17"/>
        <v>0</v>
      </c>
      <c r="AQ11" s="26"/>
      <c r="AR11" s="26"/>
      <c r="AS11" s="26">
        <f t="shared" si="18"/>
        <v>0</v>
      </c>
      <c r="AT11" s="26"/>
      <c r="AU11" s="26">
        <f t="shared" si="19"/>
        <v>0</v>
      </c>
      <c r="AV11" s="26"/>
      <c r="AW11" s="26"/>
      <c r="AX11" s="26">
        <f t="shared" si="20"/>
        <v>0</v>
      </c>
      <c r="AY11" s="26"/>
      <c r="AZ11" s="26">
        <f t="shared" si="21"/>
        <v>0</v>
      </c>
      <c r="BA11" s="26"/>
      <c r="BB11" s="26"/>
      <c r="BC11" s="26">
        <f t="shared" si="22"/>
        <v>0</v>
      </c>
      <c r="BD11" s="26"/>
      <c r="BE11" s="74">
        <f t="shared" si="23"/>
        <v>0</v>
      </c>
      <c r="BF11" s="77"/>
      <c r="BG11" s="26"/>
      <c r="BH11" s="26">
        <f t="shared" si="24"/>
        <v>0</v>
      </c>
      <c r="BI11" s="26"/>
      <c r="BJ11" s="89">
        <f t="shared" si="25"/>
        <v>0</v>
      </c>
      <c r="BK11" s="77"/>
      <c r="BL11" s="11"/>
      <c r="BM11" s="64">
        <f t="shared" si="26"/>
        <v>0</v>
      </c>
      <c r="BN11" s="11"/>
      <c r="BO11" s="78">
        <f t="shared" si="27"/>
        <v>0</v>
      </c>
    </row>
    <row r="12" spans="1:67" ht="12.75" customHeight="1" x14ac:dyDescent="0.2">
      <c r="A12" s="51" t="s">
        <v>62</v>
      </c>
      <c r="B12" s="25" t="s">
        <v>8</v>
      </c>
      <c r="C12" s="55">
        <f t="shared" si="1"/>
        <v>2369</v>
      </c>
      <c r="D12" s="55">
        <f t="shared" si="2"/>
        <v>0</v>
      </c>
      <c r="E12" s="55">
        <f t="shared" si="3"/>
        <v>2369</v>
      </c>
      <c r="F12" s="55">
        <f t="shared" si="0"/>
        <v>0</v>
      </c>
      <c r="G12" s="55">
        <f t="shared" si="0"/>
        <v>2369</v>
      </c>
      <c r="H12" s="26"/>
      <c r="I12" s="26"/>
      <c r="J12" s="26">
        <f t="shared" si="4"/>
        <v>0</v>
      </c>
      <c r="K12" s="26"/>
      <c r="L12" s="26">
        <f t="shared" si="5"/>
        <v>0</v>
      </c>
      <c r="M12" s="26"/>
      <c r="N12" s="26"/>
      <c r="O12" s="26">
        <f t="shared" si="6"/>
        <v>0</v>
      </c>
      <c r="P12" s="26"/>
      <c r="Q12" s="26">
        <f t="shared" si="7"/>
        <v>0</v>
      </c>
      <c r="R12" s="26">
        <v>2369</v>
      </c>
      <c r="S12" s="26"/>
      <c r="T12" s="42">
        <f t="shared" si="8"/>
        <v>2369</v>
      </c>
      <c r="U12" s="42"/>
      <c r="V12" s="42">
        <f t="shared" si="9"/>
        <v>2369</v>
      </c>
      <c r="W12" s="25"/>
      <c r="X12" s="25"/>
      <c r="Y12" s="62">
        <f t="shared" si="10"/>
        <v>0</v>
      </c>
      <c r="Z12" s="62"/>
      <c r="AA12" s="62">
        <f t="shared" si="11"/>
        <v>0</v>
      </c>
      <c r="AB12" s="25"/>
      <c r="AC12" s="25"/>
      <c r="AD12" s="63">
        <f t="shared" si="12"/>
        <v>0</v>
      </c>
      <c r="AE12" s="63"/>
      <c r="AF12" s="63">
        <f t="shared" si="13"/>
        <v>0</v>
      </c>
      <c r="AG12" s="25"/>
      <c r="AH12" s="25"/>
      <c r="AI12" s="63">
        <f t="shared" si="14"/>
        <v>0</v>
      </c>
      <c r="AJ12" s="63"/>
      <c r="AK12" s="63">
        <f t="shared" si="15"/>
        <v>0</v>
      </c>
      <c r="AL12" s="26"/>
      <c r="AM12" s="26"/>
      <c r="AN12" s="26">
        <f t="shared" si="16"/>
        <v>0</v>
      </c>
      <c r="AO12" s="26"/>
      <c r="AP12" s="26">
        <f t="shared" si="17"/>
        <v>0</v>
      </c>
      <c r="AQ12" s="26"/>
      <c r="AR12" s="26"/>
      <c r="AS12" s="26">
        <f t="shared" si="18"/>
        <v>0</v>
      </c>
      <c r="AT12" s="26"/>
      <c r="AU12" s="26">
        <f t="shared" si="19"/>
        <v>0</v>
      </c>
      <c r="AV12" s="26"/>
      <c r="AW12" s="26"/>
      <c r="AX12" s="26">
        <f t="shared" si="20"/>
        <v>0</v>
      </c>
      <c r="AY12" s="26"/>
      <c r="AZ12" s="26">
        <f t="shared" si="21"/>
        <v>0</v>
      </c>
      <c r="BA12" s="26"/>
      <c r="BB12" s="26"/>
      <c r="BC12" s="26">
        <f t="shared" si="22"/>
        <v>0</v>
      </c>
      <c r="BD12" s="26"/>
      <c r="BE12" s="74">
        <f t="shared" si="23"/>
        <v>0</v>
      </c>
      <c r="BF12" s="77"/>
      <c r="BG12" s="26"/>
      <c r="BH12" s="26">
        <f t="shared" si="24"/>
        <v>0</v>
      </c>
      <c r="BI12" s="26"/>
      <c r="BJ12" s="89">
        <f t="shared" si="25"/>
        <v>0</v>
      </c>
      <c r="BK12" s="77"/>
      <c r="BL12" s="11"/>
      <c r="BM12" s="64">
        <f t="shared" si="26"/>
        <v>0</v>
      </c>
      <c r="BN12" s="11"/>
      <c r="BO12" s="78">
        <f t="shared" si="27"/>
        <v>0</v>
      </c>
    </row>
    <row r="13" spans="1:67" ht="12.75" customHeight="1" x14ac:dyDescent="0.2">
      <c r="A13" s="52" t="s">
        <v>97</v>
      </c>
      <c r="B13" s="48" t="s">
        <v>53</v>
      </c>
      <c r="C13" s="55">
        <f t="shared" si="1"/>
        <v>76745</v>
      </c>
      <c r="D13" s="55">
        <f t="shared" si="2"/>
        <v>776595</v>
      </c>
      <c r="E13" s="55">
        <f t="shared" si="3"/>
        <v>853340</v>
      </c>
      <c r="F13" s="55">
        <f t="shared" si="0"/>
        <v>0</v>
      </c>
      <c r="G13" s="55">
        <f t="shared" si="0"/>
        <v>853340</v>
      </c>
      <c r="H13" s="26"/>
      <c r="I13" s="26"/>
      <c r="J13" s="26">
        <f t="shared" si="4"/>
        <v>0</v>
      </c>
      <c r="K13" s="26"/>
      <c r="L13" s="26">
        <f t="shared" si="5"/>
        <v>0</v>
      </c>
      <c r="M13" s="26"/>
      <c r="N13" s="26"/>
      <c r="O13" s="26">
        <f t="shared" si="6"/>
        <v>0</v>
      </c>
      <c r="P13" s="26"/>
      <c r="Q13" s="26">
        <f t="shared" si="7"/>
        <v>0</v>
      </c>
      <c r="R13" s="26"/>
      <c r="S13" s="26"/>
      <c r="T13" s="42">
        <f t="shared" si="8"/>
        <v>0</v>
      </c>
      <c r="U13" s="42"/>
      <c r="V13" s="42">
        <f t="shared" si="9"/>
        <v>0</v>
      </c>
      <c r="W13" s="25"/>
      <c r="X13" s="25"/>
      <c r="Y13" s="62">
        <f t="shared" si="10"/>
        <v>0</v>
      </c>
      <c r="Z13" s="62"/>
      <c r="AA13" s="62">
        <f t="shared" si="11"/>
        <v>0</v>
      </c>
      <c r="AB13" s="25"/>
      <c r="AC13" s="25"/>
      <c r="AD13" s="63">
        <f t="shared" si="12"/>
        <v>0</v>
      </c>
      <c r="AE13" s="63"/>
      <c r="AF13" s="63">
        <f t="shared" si="13"/>
        <v>0</v>
      </c>
      <c r="AG13" s="25"/>
      <c r="AH13" s="25"/>
      <c r="AI13" s="63">
        <f t="shared" si="14"/>
        <v>0</v>
      </c>
      <c r="AJ13" s="63"/>
      <c r="AK13" s="63">
        <f t="shared" si="15"/>
        <v>0</v>
      </c>
      <c r="AL13" s="26"/>
      <c r="AM13" s="26"/>
      <c r="AN13" s="26">
        <f t="shared" si="16"/>
        <v>0</v>
      </c>
      <c r="AO13" s="26"/>
      <c r="AP13" s="26">
        <f t="shared" si="17"/>
        <v>0</v>
      </c>
      <c r="AQ13" s="26"/>
      <c r="AR13" s="26"/>
      <c r="AS13" s="26">
        <f t="shared" si="18"/>
        <v>0</v>
      </c>
      <c r="AT13" s="26"/>
      <c r="AU13" s="26">
        <f t="shared" si="19"/>
        <v>0</v>
      </c>
      <c r="AV13" s="26"/>
      <c r="AW13" s="26"/>
      <c r="AX13" s="26">
        <f t="shared" si="20"/>
        <v>0</v>
      </c>
      <c r="AY13" s="26"/>
      <c r="AZ13" s="26">
        <f t="shared" si="21"/>
        <v>0</v>
      </c>
      <c r="BA13" s="26"/>
      <c r="BB13" s="26"/>
      <c r="BC13" s="26">
        <f t="shared" si="22"/>
        <v>0</v>
      </c>
      <c r="BD13" s="26"/>
      <c r="BE13" s="74">
        <f t="shared" si="23"/>
        <v>0</v>
      </c>
      <c r="BF13" s="77">
        <v>76745</v>
      </c>
      <c r="BG13" s="26">
        <v>776595</v>
      </c>
      <c r="BH13" s="26">
        <f t="shared" si="24"/>
        <v>853340</v>
      </c>
      <c r="BI13" s="26"/>
      <c r="BJ13" s="89">
        <f t="shared" si="25"/>
        <v>853340</v>
      </c>
      <c r="BK13" s="77"/>
      <c r="BL13" s="11"/>
      <c r="BM13" s="64">
        <f t="shared" si="26"/>
        <v>0</v>
      </c>
      <c r="BN13" s="11"/>
      <c r="BO13" s="78">
        <f t="shared" si="27"/>
        <v>0</v>
      </c>
    </row>
    <row r="14" spans="1:67" ht="12.75" customHeight="1" x14ac:dyDescent="0.2">
      <c r="A14" s="52" t="s">
        <v>98</v>
      </c>
      <c r="B14" s="48" t="s">
        <v>55</v>
      </c>
      <c r="C14" s="55">
        <f t="shared" si="1"/>
        <v>0</v>
      </c>
      <c r="D14" s="55">
        <f t="shared" si="2"/>
        <v>0</v>
      </c>
      <c r="E14" s="55">
        <f t="shared" si="3"/>
        <v>0</v>
      </c>
      <c r="F14" s="55">
        <f t="shared" si="0"/>
        <v>0</v>
      </c>
      <c r="G14" s="55">
        <f t="shared" si="0"/>
        <v>0</v>
      </c>
      <c r="H14" s="26"/>
      <c r="I14" s="26"/>
      <c r="J14" s="26">
        <f t="shared" si="4"/>
        <v>0</v>
      </c>
      <c r="K14" s="26"/>
      <c r="L14" s="26">
        <f t="shared" si="5"/>
        <v>0</v>
      </c>
      <c r="M14" s="26"/>
      <c r="N14" s="26"/>
      <c r="O14" s="26">
        <f t="shared" si="6"/>
        <v>0</v>
      </c>
      <c r="P14" s="26"/>
      <c r="Q14" s="26">
        <f t="shared" si="7"/>
        <v>0</v>
      </c>
      <c r="R14" s="26"/>
      <c r="S14" s="26"/>
      <c r="T14" s="42">
        <f t="shared" si="8"/>
        <v>0</v>
      </c>
      <c r="U14" s="42"/>
      <c r="V14" s="42">
        <f t="shared" si="9"/>
        <v>0</v>
      </c>
      <c r="W14" s="25"/>
      <c r="X14" s="25"/>
      <c r="Y14" s="62">
        <f t="shared" si="10"/>
        <v>0</v>
      </c>
      <c r="Z14" s="62"/>
      <c r="AA14" s="62">
        <f t="shared" si="11"/>
        <v>0</v>
      </c>
      <c r="AB14" s="25"/>
      <c r="AC14" s="25"/>
      <c r="AD14" s="63">
        <f t="shared" si="12"/>
        <v>0</v>
      </c>
      <c r="AE14" s="63"/>
      <c r="AF14" s="63">
        <f t="shared" si="13"/>
        <v>0</v>
      </c>
      <c r="AG14" s="25"/>
      <c r="AH14" s="25"/>
      <c r="AI14" s="63">
        <f t="shared" si="14"/>
        <v>0</v>
      </c>
      <c r="AJ14" s="63"/>
      <c r="AK14" s="63">
        <f t="shared" si="15"/>
        <v>0</v>
      </c>
      <c r="AL14" s="26"/>
      <c r="AM14" s="26"/>
      <c r="AN14" s="26">
        <f t="shared" si="16"/>
        <v>0</v>
      </c>
      <c r="AO14" s="26"/>
      <c r="AP14" s="26">
        <f t="shared" si="17"/>
        <v>0</v>
      </c>
      <c r="AQ14" s="26"/>
      <c r="AR14" s="26"/>
      <c r="AS14" s="26">
        <f t="shared" si="18"/>
        <v>0</v>
      </c>
      <c r="AT14" s="26"/>
      <c r="AU14" s="26">
        <f t="shared" si="19"/>
        <v>0</v>
      </c>
      <c r="AV14" s="26"/>
      <c r="AW14" s="26"/>
      <c r="AX14" s="26">
        <f t="shared" si="20"/>
        <v>0</v>
      </c>
      <c r="AY14" s="26"/>
      <c r="AZ14" s="26">
        <f t="shared" si="21"/>
        <v>0</v>
      </c>
      <c r="BA14" s="26"/>
      <c r="BB14" s="26"/>
      <c r="BC14" s="26">
        <f t="shared" si="22"/>
        <v>0</v>
      </c>
      <c r="BD14" s="26"/>
      <c r="BE14" s="74">
        <f t="shared" si="23"/>
        <v>0</v>
      </c>
      <c r="BF14" s="77"/>
      <c r="BG14" s="26"/>
      <c r="BH14" s="26">
        <f t="shared" si="24"/>
        <v>0</v>
      </c>
      <c r="BI14" s="26"/>
      <c r="BJ14" s="89">
        <f t="shared" si="25"/>
        <v>0</v>
      </c>
      <c r="BK14" s="77"/>
      <c r="BL14" s="11"/>
      <c r="BM14" s="64">
        <f t="shared" si="26"/>
        <v>0</v>
      </c>
      <c r="BN14" s="11"/>
      <c r="BO14" s="78">
        <f t="shared" si="27"/>
        <v>0</v>
      </c>
    </row>
    <row r="15" spans="1:67" ht="12.75" customHeight="1" x14ac:dyDescent="0.2">
      <c r="A15" s="51" t="s">
        <v>63</v>
      </c>
      <c r="B15" s="25" t="s">
        <v>24</v>
      </c>
      <c r="C15" s="55">
        <f t="shared" si="1"/>
        <v>789</v>
      </c>
      <c r="D15" s="55">
        <f t="shared" si="2"/>
        <v>0</v>
      </c>
      <c r="E15" s="55">
        <f t="shared" si="3"/>
        <v>789</v>
      </c>
      <c r="F15" s="55">
        <f t="shared" si="0"/>
        <v>0</v>
      </c>
      <c r="G15" s="55">
        <f t="shared" si="0"/>
        <v>789</v>
      </c>
      <c r="H15" s="26"/>
      <c r="I15" s="26"/>
      <c r="J15" s="26">
        <f t="shared" si="4"/>
        <v>0</v>
      </c>
      <c r="K15" s="26"/>
      <c r="L15" s="26">
        <f t="shared" si="5"/>
        <v>0</v>
      </c>
      <c r="M15" s="26"/>
      <c r="N15" s="26"/>
      <c r="O15" s="26">
        <f t="shared" si="6"/>
        <v>0</v>
      </c>
      <c r="P15" s="26"/>
      <c r="Q15" s="26">
        <f t="shared" si="7"/>
        <v>0</v>
      </c>
      <c r="R15" s="26">
        <v>789</v>
      </c>
      <c r="S15" s="26"/>
      <c r="T15" s="42">
        <f t="shared" si="8"/>
        <v>789</v>
      </c>
      <c r="U15" s="42"/>
      <c r="V15" s="42">
        <f t="shared" si="9"/>
        <v>789</v>
      </c>
      <c r="W15" s="25"/>
      <c r="X15" s="25"/>
      <c r="Y15" s="62">
        <f t="shared" si="10"/>
        <v>0</v>
      </c>
      <c r="Z15" s="62"/>
      <c r="AA15" s="62">
        <f t="shared" si="11"/>
        <v>0</v>
      </c>
      <c r="AB15" s="25"/>
      <c r="AC15" s="25"/>
      <c r="AD15" s="63">
        <f t="shared" si="12"/>
        <v>0</v>
      </c>
      <c r="AE15" s="63"/>
      <c r="AF15" s="63">
        <f t="shared" si="13"/>
        <v>0</v>
      </c>
      <c r="AG15" s="25"/>
      <c r="AH15" s="25"/>
      <c r="AI15" s="63">
        <f t="shared" si="14"/>
        <v>0</v>
      </c>
      <c r="AJ15" s="63"/>
      <c r="AK15" s="63">
        <f t="shared" si="15"/>
        <v>0</v>
      </c>
      <c r="AL15" s="26"/>
      <c r="AM15" s="26"/>
      <c r="AN15" s="26">
        <f t="shared" si="16"/>
        <v>0</v>
      </c>
      <c r="AO15" s="26"/>
      <c r="AP15" s="26">
        <f t="shared" si="17"/>
        <v>0</v>
      </c>
      <c r="AQ15" s="26"/>
      <c r="AR15" s="26"/>
      <c r="AS15" s="26">
        <f t="shared" si="18"/>
        <v>0</v>
      </c>
      <c r="AT15" s="26"/>
      <c r="AU15" s="26">
        <f t="shared" si="19"/>
        <v>0</v>
      </c>
      <c r="AV15" s="26"/>
      <c r="AW15" s="26"/>
      <c r="AX15" s="26">
        <f t="shared" si="20"/>
        <v>0</v>
      </c>
      <c r="AY15" s="26"/>
      <c r="AZ15" s="26">
        <f t="shared" si="21"/>
        <v>0</v>
      </c>
      <c r="BA15" s="26"/>
      <c r="BB15" s="26"/>
      <c r="BC15" s="26">
        <f t="shared" si="22"/>
        <v>0</v>
      </c>
      <c r="BD15" s="26"/>
      <c r="BE15" s="74">
        <f t="shared" si="23"/>
        <v>0</v>
      </c>
      <c r="BF15" s="77"/>
      <c r="BG15" s="26"/>
      <c r="BH15" s="26">
        <f t="shared" si="24"/>
        <v>0</v>
      </c>
      <c r="BI15" s="26"/>
      <c r="BJ15" s="89">
        <f t="shared" si="25"/>
        <v>0</v>
      </c>
      <c r="BK15" s="77"/>
      <c r="BL15" s="11"/>
      <c r="BM15" s="64">
        <f t="shared" si="26"/>
        <v>0</v>
      </c>
      <c r="BN15" s="11"/>
      <c r="BO15" s="78">
        <f t="shared" si="27"/>
        <v>0</v>
      </c>
    </row>
    <row r="16" spans="1:67" ht="12.75" customHeight="1" x14ac:dyDescent="0.2">
      <c r="A16" s="51" t="s">
        <v>120</v>
      </c>
      <c r="B16" s="25" t="s">
        <v>121</v>
      </c>
      <c r="C16" s="55">
        <f t="shared" si="1"/>
        <v>208</v>
      </c>
      <c r="D16" s="55">
        <f t="shared" si="2"/>
        <v>0</v>
      </c>
      <c r="E16" s="55">
        <f t="shared" si="3"/>
        <v>208</v>
      </c>
      <c r="F16" s="55">
        <f t="shared" si="0"/>
        <v>0</v>
      </c>
      <c r="G16" s="55">
        <f t="shared" si="0"/>
        <v>208</v>
      </c>
      <c r="H16" s="26"/>
      <c r="I16" s="26"/>
      <c r="J16" s="26">
        <f t="shared" si="4"/>
        <v>0</v>
      </c>
      <c r="K16" s="26"/>
      <c r="L16" s="26">
        <f t="shared" si="5"/>
        <v>0</v>
      </c>
      <c r="M16" s="26"/>
      <c r="N16" s="26"/>
      <c r="O16" s="26">
        <f t="shared" si="6"/>
        <v>0</v>
      </c>
      <c r="P16" s="26"/>
      <c r="Q16" s="26">
        <f t="shared" si="7"/>
        <v>0</v>
      </c>
      <c r="R16" s="26">
        <v>208</v>
      </c>
      <c r="S16" s="26"/>
      <c r="T16" s="42">
        <f t="shared" si="8"/>
        <v>208</v>
      </c>
      <c r="U16" s="42"/>
      <c r="V16" s="42">
        <f t="shared" si="9"/>
        <v>208</v>
      </c>
      <c r="W16" s="25"/>
      <c r="X16" s="25"/>
      <c r="Y16" s="62">
        <f t="shared" si="10"/>
        <v>0</v>
      </c>
      <c r="Z16" s="62"/>
      <c r="AA16" s="62">
        <f t="shared" si="11"/>
        <v>0</v>
      </c>
      <c r="AB16" s="25"/>
      <c r="AC16" s="25"/>
      <c r="AD16" s="63">
        <f t="shared" si="12"/>
        <v>0</v>
      </c>
      <c r="AE16" s="63"/>
      <c r="AF16" s="63">
        <f t="shared" si="13"/>
        <v>0</v>
      </c>
      <c r="AG16" s="25"/>
      <c r="AH16" s="25"/>
      <c r="AI16" s="63">
        <f t="shared" si="14"/>
        <v>0</v>
      </c>
      <c r="AJ16" s="63"/>
      <c r="AK16" s="63">
        <f t="shared" si="15"/>
        <v>0</v>
      </c>
      <c r="AL16" s="26"/>
      <c r="AM16" s="26"/>
      <c r="AN16" s="26">
        <f t="shared" si="16"/>
        <v>0</v>
      </c>
      <c r="AO16" s="26"/>
      <c r="AP16" s="26">
        <f t="shared" si="17"/>
        <v>0</v>
      </c>
      <c r="AQ16" s="26"/>
      <c r="AR16" s="26"/>
      <c r="AS16" s="26">
        <f t="shared" si="18"/>
        <v>0</v>
      </c>
      <c r="AT16" s="26"/>
      <c r="AU16" s="26">
        <f t="shared" si="19"/>
        <v>0</v>
      </c>
      <c r="AV16" s="26"/>
      <c r="AW16" s="26"/>
      <c r="AX16" s="26">
        <f t="shared" si="20"/>
        <v>0</v>
      </c>
      <c r="AY16" s="26"/>
      <c r="AZ16" s="26">
        <f t="shared" si="21"/>
        <v>0</v>
      </c>
      <c r="BA16" s="26"/>
      <c r="BB16" s="26"/>
      <c r="BC16" s="26">
        <f t="shared" si="22"/>
        <v>0</v>
      </c>
      <c r="BD16" s="26"/>
      <c r="BE16" s="74">
        <f t="shared" si="23"/>
        <v>0</v>
      </c>
      <c r="BF16" s="77"/>
      <c r="BG16" s="26"/>
      <c r="BH16" s="26">
        <f t="shared" si="24"/>
        <v>0</v>
      </c>
      <c r="BI16" s="26"/>
      <c r="BJ16" s="89">
        <f t="shared" si="25"/>
        <v>0</v>
      </c>
      <c r="BK16" s="77"/>
      <c r="BL16" s="11"/>
      <c r="BM16" s="64">
        <f t="shared" si="26"/>
        <v>0</v>
      </c>
      <c r="BN16" s="11"/>
      <c r="BO16" s="78">
        <f t="shared" si="27"/>
        <v>0</v>
      </c>
    </row>
    <row r="17" spans="1:67" ht="12.75" customHeight="1" x14ac:dyDescent="0.2">
      <c r="A17" s="51" t="s">
        <v>64</v>
      </c>
      <c r="B17" s="25" t="s">
        <v>56</v>
      </c>
      <c r="C17" s="55">
        <f t="shared" si="1"/>
        <v>4173</v>
      </c>
      <c r="D17" s="55">
        <f t="shared" si="2"/>
        <v>0</v>
      </c>
      <c r="E17" s="55">
        <f t="shared" si="3"/>
        <v>4173</v>
      </c>
      <c r="F17" s="55">
        <f t="shared" si="0"/>
        <v>0</v>
      </c>
      <c r="G17" s="55">
        <f t="shared" si="0"/>
        <v>4173</v>
      </c>
      <c r="H17" s="26"/>
      <c r="I17" s="26"/>
      <c r="J17" s="26">
        <f t="shared" si="4"/>
        <v>0</v>
      </c>
      <c r="K17" s="26"/>
      <c r="L17" s="26">
        <f t="shared" si="5"/>
        <v>0</v>
      </c>
      <c r="M17" s="26"/>
      <c r="N17" s="26"/>
      <c r="O17" s="26">
        <f t="shared" si="6"/>
        <v>0</v>
      </c>
      <c r="P17" s="26"/>
      <c r="Q17" s="26">
        <f t="shared" si="7"/>
        <v>0</v>
      </c>
      <c r="R17" s="26">
        <v>4173</v>
      </c>
      <c r="S17" s="26"/>
      <c r="T17" s="42">
        <f t="shared" si="8"/>
        <v>4173</v>
      </c>
      <c r="U17" s="42"/>
      <c r="V17" s="42">
        <f t="shared" si="9"/>
        <v>4173</v>
      </c>
      <c r="W17" s="25"/>
      <c r="X17" s="25"/>
      <c r="Y17" s="62">
        <f t="shared" si="10"/>
        <v>0</v>
      </c>
      <c r="Z17" s="62"/>
      <c r="AA17" s="62">
        <f t="shared" si="11"/>
        <v>0</v>
      </c>
      <c r="AB17" s="25"/>
      <c r="AC17" s="25"/>
      <c r="AD17" s="63">
        <f t="shared" si="12"/>
        <v>0</v>
      </c>
      <c r="AE17" s="63"/>
      <c r="AF17" s="63">
        <f t="shared" si="13"/>
        <v>0</v>
      </c>
      <c r="AG17" s="25"/>
      <c r="AH17" s="25"/>
      <c r="AI17" s="63">
        <f t="shared" si="14"/>
        <v>0</v>
      </c>
      <c r="AJ17" s="63"/>
      <c r="AK17" s="63">
        <f t="shared" si="15"/>
        <v>0</v>
      </c>
      <c r="AL17" s="26"/>
      <c r="AM17" s="26"/>
      <c r="AN17" s="26">
        <f t="shared" si="16"/>
        <v>0</v>
      </c>
      <c r="AO17" s="26"/>
      <c r="AP17" s="26">
        <f t="shared" si="17"/>
        <v>0</v>
      </c>
      <c r="AQ17" s="26"/>
      <c r="AR17" s="26"/>
      <c r="AS17" s="26">
        <f t="shared" si="18"/>
        <v>0</v>
      </c>
      <c r="AT17" s="26"/>
      <c r="AU17" s="26">
        <f t="shared" si="19"/>
        <v>0</v>
      </c>
      <c r="AV17" s="26"/>
      <c r="AW17" s="26"/>
      <c r="AX17" s="26">
        <f t="shared" si="20"/>
        <v>0</v>
      </c>
      <c r="AY17" s="26"/>
      <c r="AZ17" s="26">
        <f t="shared" si="21"/>
        <v>0</v>
      </c>
      <c r="BA17" s="26"/>
      <c r="BB17" s="26"/>
      <c r="BC17" s="26">
        <f t="shared" si="22"/>
        <v>0</v>
      </c>
      <c r="BD17" s="26"/>
      <c r="BE17" s="74">
        <f t="shared" si="23"/>
        <v>0</v>
      </c>
      <c r="BF17" s="77"/>
      <c r="BG17" s="26"/>
      <c r="BH17" s="26">
        <f t="shared" si="24"/>
        <v>0</v>
      </c>
      <c r="BI17" s="26"/>
      <c r="BJ17" s="89">
        <f t="shared" si="25"/>
        <v>0</v>
      </c>
      <c r="BK17" s="77"/>
      <c r="BL17" s="11"/>
      <c r="BM17" s="64">
        <f t="shared" si="26"/>
        <v>0</v>
      </c>
      <c r="BN17" s="11"/>
      <c r="BO17" s="78">
        <f t="shared" si="27"/>
        <v>0</v>
      </c>
    </row>
    <row r="18" spans="1:67" ht="12.75" customHeight="1" x14ac:dyDescent="0.2">
      <c r="A18" s="51" t="s">
        <v>65</v>
      </c>
      <c r="B18" s="25" t="s">
        <v>25</v>
      </c>
      <c r="C18" s="55">
        <f t="shared" si="1"/>
        <v>0</v>
      </c>
      <c r="D18" s="55">
        <f t="shared" si="2"/>
        <v>0</v>
      </c>
      <c r="E18" s="55">
        <f t="shared" si="3"/>
        <v>0</v>
      </c>
      <c r="F18" s="55">
        <f t="shared" si="0"/>
        <v>0</v>
      </c>
      <c r="G18" s="55">
        <f t="shared" si="0"/>
        <v>0</v>
      </c>
      <c r="H18" s="26"/>
      <c r="I18" s="26"/>
      <c r="J18" s="26">
        <f t="shared" si="4"/>
        <v>0</v>
      </c>
      <c r="K18" s="26"/>
      <c r="L18" s="26">
        <f t="shared" si="5"/>
        <v>0</v>
      </c>
      <c r="M18" s="26"/>
      <c r="N18" s="26"/>
      <c r="O18" s="26">
        <f t="shared" si="6"/>
        <v>0</v>
      </c>
      <c r="P18" s="26"/>
      <c r="Q18" s="26">
        <f t="shared" si="7"/>
        <v>0</v>
      </c>
      <c r="R18" s="26">
        <v>0</v>
      </c>
      <c r="S18" s="26"/>
      <c r="T18" s="42">
        <f t="shared" si="8"/>
        <v>0</v>
      </c>
      <c r="U18" s="42"/>
      <c r="V18" s="42">
        <f t="shared" si="9"/>
        <v>0</v>
      </c>
      <c r="W18" s="25"/>
      <c r="X18" s="25"/>
      <c r="Y18" s="62">
        <f t="shared" si="10"/>
        <v>0</v>
      </c>
      <c r="Z18" s="62"/>
      <c r="AA18" s="62">
        <f t="shared" si="11"/>
        <v>0</v>
      </c>
      <c r="AB18" s="25"/>
      <c r="AC18" s="25"/>
      <c r="AD18" s="63">
        <f t="shared" si="12"/>
        <v>0</v>
      </c>
      <c r="AE18" s="63"/>
      <c r="AF18" s="63">
        <f t="shared" si="13"/>
        <v>0</v>
      </c>
      <c r="AG18" s="25"/>
      <c r="AH18" s="25"/>
      <c r="AI18" s="63">
        <f t="shared" si="14"/>
        <v>0</v>
      </c>
      <c r="AJ18" s="63"/>
      <c r="AK18" s="63">
        <f t="shared" si="15"/>
        <v>0</v>
      </c>
      <c r="AL18" s="26"/>
      <c r="AM18" s="26"/>
      <c r="AN18" s="26">
        <f t="shared" si="16"/>
        <v>0</v>
      </c>
      <c r="AO18" s="26"/>
      <c r="AP18" s="26">
        <f t="shared" si="17"/>
        <v>0</v>
      </c>
      <c r="AQ18" s="26"/>
      <c r="AR18" s="26"/>
      <c r="AS18" s="26">
        <f t="shared" si="18"/>
        <v>0</v>
      </c>
      <c r="AT18" s="26"/>
      <c r="AU18" s="26">
        <f t="shared" si="19"/>
        <v>0</v>
      </c>
      <c r="AV18" s="26"/>
      <c r="AW18" s="26"/>
      <c r="AX18" s="26">
        <f t="shared" si="20"/>
        <v>0</v>
      </c>
      <c r="AY18" s="26"/>
      <c r="AZ18" s="26">
        <f t="shared" si="21"/>
        <v>0</v>
      </c>
      <c r="BA18" s="26"/>
      <c r="BB18" s="26"/>
      <c r="BC18" s="26">
        <f t="shared" si="22"/>
        <v>0</v>
      </c>
      <c r="BD18" s="26"/>
      <c r="BE18" s="74">
        <f t="shared" si="23"/>
        <v>0</v>
      </c>
      <c r="BF18" s="77"/>
      <c r="BG18" s="26"/>
      <c r="BH18" s="26">
        <f t="shared" si="24"/>
        <v>0</v>
      </c>
      <c r="BI18" s="26"/>
      <c r="BJ18" s="89">
        <f t="shared" si="25"/>
        <v>0</v>
      </c>
      <c r="BK18" s="77"/>
      <c r="BL18" s="11"/>
      <c r="BM18" s="64">
        <f t="shared" si="26"/>
        <v>0</v>
      </c>
      <c r="BN18" s="11"/>
      <c r="BO18" s="78">
        <f t="shared" si="27"/>
        <v>0</v>
      </c>
    </row>
    <row r="19" spans="1:67" ht="12.75" customHeight="1" x14ac:dyDescent="0.2">
      <c r="A19" s="51" t="s">
        <v>100</v>
      </c>
      <c r="B19" s="25" t="s">
        <v>101</v>
      </c>
      <c r="C19" s="55">
        <f t="shared" si="1"/>
        <v>61821</v>
      </c>
      <c r="D19" s="55">
        <f t="shared" si="2"/>
        <v>0</v>
      </c>
      <c r="E19" s="55">
        <f t="shared" si="3"/>
        <v>61821</v>
      </c>
      <c r="F19" s="55">
        <f t="shared" si="0"/>
        <v>0</v>
      </c>
      <c r="G19" s="55">
        <f t="shared" si="0"/>
        <v>61821</v>
      </c>
      <c r="H19" s="26"/>
      <c r="I19" s="26"/>
      <c r="J19" s="26">
        <f t="shared" si="4"/>
        <v>0</v>
      </c>
      <c r="K19" s="26"/>
      <c r="L19" s="26">
        <f t="shared" si="5"/>
        <v>0</v>
      </c>
      <c r="M19" s="26"/>
      <c r="N19" s="26"/>
      <c r="O19" s="26">
        <f t="shared" si="6"/>
        <v>0</v>
      </c>
      <c r="P19" s="26"/>
      <c r="Q19" s="26">
        <f t="shared" si="7"/>
        <v>0</v>
      </c>
      <c r="R19" s="26">
        <v>61821</v>
      </c>
      <c r="S19" s="26"/>
      <c r="T19" s="42">
        <f t="shared" si="8"/>
        <v>61821</v>
      </c>
      <c r="U19" s="42"/>
      <c r="V19" s="42">
        <f t="shared" si="9"/>
        <v>61821</v>
      </c>
      <c r="W19" s="25"/>
      <c r="X19" s="25"/>
      <c r="Y19" s="62">
        <f t="shared" si="10"/>
        <v>0</v>
      </c>
      <c r="Z19" s="62"/>
      <c r="AA19" s="62">
        <f t="shared" si="11"/>
        <v>0</v>
      </c>
      <c r="AB19" s="25"/>
      <c r="AC19" s="25"/>
      <c r="AD19" s="63">
        <f t="shared" si="12"/>
        <v>0</v>
      </c>
      <c r="AE19" s="63"/>
      <c r="AF19" s="63">
        <f t="shared" si="13"/>
        <v>0</v>
      </c>
      <c r="AG19" s="25"/>
      <c r="AH19" s="25"/>
      <c r="AI19" s="63">
        <f t="shared" si="14"/>
        <v>0</v>
      </c>
      <c r="AJ19" s="63"/>
      <c r="AK19" s="63">
        <f t="shared" si="15"/>
        <v>0</v>
      </c>
      <c r="AL19" s="26"/>
      <c r="AM19" s="26"/>
      <c r="AN19" s="26">
        <f t="shared" si="16"/>
        <v>0</v>
      </c>
      <c r="AO19" s="26"/>
      <c r="AP19" s="26">
        <f t="shared" si="17"/>
        <v>0</v>
      </c>
      <c r="AQ19" s="26"/>
      <c r="AR19" s="26"/>
      <c r="AS19" s="26">
        <f t="shared" si="18"/>
        <v>0</v>
      </c>
      <c r="AT19" s="26"/>
      <c r="AU19" s="26">
        <f t="shared" si="19"/>
        <v>0</v>
      </c>
      <c r="AV19" s="26"/>
      <c r="AW19" s="26"/>
      <c r="AX19" s="26">
        <f t="shared" si="20"/>
        <v>0</v>
      </c>
      <c r="AY19" s="26"/>
      <c r="AZ19" s="26">
        <f t="shared" si="21"/>
        <v>0</v>
      </c>
      <c r="BA19" s="26"/>
      <c r="BB19" s="26"/>
      <c r="BC19" s="26">
        <f t="shared" si="22"/>
        <v>0</v>
      </c>
      <c r="BD19" s="26"/>
      <c r="BE19" s="74">
        <f t="shared" si="23"/>
        <v>0</v>
      </c>
      <c r="BF19" s="77"/>
      <c r="BG19" s="26"/>
      <c r="BH19" s="26">
        <f t="shared" si="24"/>
        <v>0</v>
      </c>
      <c r="BI19" s="26"/>
      <c r="BJ19" s="89">
        <f t="shared" si="25"/>
        <v>0</v>
      </c>
      <c r="BK19" s="77"/>
      <c r="BL19" s="11"/>
      <c r="BM19" s="64">
        <f t="shared" si="26"/>
        <v>0</v>
      </c>
      <c r="BN19" s="11"/>
      <c r="BO19" s="78">
        <f t="shared" si="27"/>
        <v>0</v>
      </c>
    </row>
    <row r="20" spans="1:67" ht="12.75" customHeight="1" x14ac:dyDescent="0.2">
      <c r="A20" s="51" t="s">
        <v>110</v>
      </c>
      <c r="B20" s="25" t="s">
        <v>111</v>
      </c>
      <c r="C20" s="55">
        <f t="shared" si="1"/>
        <v>5664</v>
      </c>
      <c r="D20" s="55">
        <f t="shared" si="2"/>
        <v>0</v>
      </c>
      <c r="E20" s="55">
        <f t="shared" si="3"/>
        <v>5664</v>
      </c>
      <c r="F20" s="55">
        <f t="shared" si="0"/>
        <v>0</v>
      </c>
      <c r="G20" s="55">
        <f t="shared" si="0"/>
        <v>5664</v>
      </c>
      <c r="H20" s="26"/>
      <c r="I20" s="26"/>
      <c r="J20" s="26">
        <f t="shared" si="4"/>
        <v>0</v>
      </c>
      <c r="K20" s="26"/>
      <c r="L20" s="26">
        <f t="shared" si="5"/>
        <v>0</v>
      </c>
      <c r="M20" s="26"/>
      <c r="N20" s="26"/>
      <c r="O20" s="26">
        <f t="shared" si="6"/>
        <v>0</v>
      </c>
      <c r="P20" s="26"/>
      <c r="Q20" s="26">
        <f t="shared" si="7"/>
        <v>0</v>
      </c>
      <c r="R20" s="26">
        <v>5664</v>
      </c>
      <c r="S20" s="26"/>
      <c r="T20" s="42">
        <f t="shared" si="8"/>
        <v>5664</v>
      </c>
      <c r="U20" s="42"/>
      <c r="V20" s="42">
        <f t="shared" si="9"/>
        <v>5664</v>
      </c>
      <c r="W20" s="25"/>
      <c r="X20" s="25"/>
      <c r="Y20" s="62">
        <f t="shared" si="10"/>
        <v>0</v>
      </c>
      <c r="Z20" s="62"/>
      <c r="AA20" s="62">
        <f t="shared" si="11"/>
        <v>0</v>
      </c>
      <c r="AB20" s="25"/>
      <c r="AC20" s="25"/>
      <c r="AD20" s="63">
        <f t="shared" si="12"/>
        <v>0</v>
      </c>
      <c r="AE20" s="63"/>
      <c r="AF20" s="63">
        <f t="shared" si="13"/>
        <v>0</v>
      </c>
      <c r="AG20" s="25"/>
      <c r="AH20" s="25"/>
      <c r="AI20" s="63">
        <f t="shared" si="14"/>
        <v>0</v>
      </c>
      <c r="AJ20" s="63"/>
      <c r="AK20" s="63">
        <f t="shared" si="15"/>
        <v>0</v>
      </c>
      <c r="AL20" s="26"/>
      <c r="AM20" s="26"/>
      <c r="AN20" s="26">
        <f t="shared" si="16"/>
        <v>0</v>
      </c>
      <c r="AO20" s="26"/>
      <c r="AP20" s="26">
        <f t="shared" si="17"/>
        <v>0</v>
      </c>
      <c r="AQ20" s="26"/>
      <c r="AR20" s="26"/>
      <c r="AS20" s="26">
        <f t="shared" si="18"/>
        <v>0</v>
      </c>
      <c r="AT20" s="26"/>
      <c r="AU20" s="26">
        <f t="shared" si="19"/>
        <v>0</v>
      </c>
      <c r="AV20" s="26"/>
      <c r="AW20" s="26"/>
      <c r="AX20" s="26">
        <f t="shared" si="20"/>
        <v>0</v>
      </c>
      <c r="AY20" s="26"/>
      <c r="AZ20" s="26">
        <f t="shared" si="21"/>
        <v>0</v>
      </c>
      <c r="BA20" s="26"/>
      <c r="BB20" s="26"/>
      <c r="BC20" s="26">
        <f t="shared" si="22"/>
        <v>0</v>
      </c>
      <c r="BD20" s="26"/>
      <c r="BE20" s="74">
        <f t="shared" si="23"/>
        <v>0</v>
      </c>
      <c r="BF20" s="77"/>
      <c r="BG20" s="26"/>
      <c r="BH20" s="26">
        <f t="shared" si="24"/>
        <v>0</v>
      </c>
      <c r="BI20" s="26"/>
      <c r="BJ20" s="89">
        <f t="shared" si="25"/>
        <v>0</v>
      </c>
      <c r="BK20" s="77"/>
      <c r="BL20" s="11"/>
      <c r="BM20" s="64">
        <f t="shared" si="26"/>
        <v>0</v>
      </c>
      <c r="BN20" s="11"/>
      <c r="BO20" s="78">
        <f t="shared" si="27"/>
        <v>0</v>
      </c>
    </row>
    <row r="21" spans="1:67" ht="12.75" customHeight="1" x14ac:dyDescent="0.2">
      <c r="A21" s="51" t="s">
        <v>66</v>
      </c>
      <c r="B21" s="25" t="s">
        <v>26</v>
      </c>
      <c r="C21" s="55">
        <f t="shared" si="1"/>
        <v>192000</v>
      </c>
      <c r="D21" s="55">
        <f t="shared" si="2"/>
        <v>0</v>
      </c>
      <c r="E21" s="55">
        <f t="shared" si="3"/>
        <v>192000</v>
      </c>
      <c r="F21" s="55">
        <f t="shared" si="0"/>
        <v>0</v>
      </c>
      <c r="G21" s="55">
        <f t="shared" si="0"/>
        <v>192000</v>
      </c>
      <c r="H21" s="26"/>
      <c r="I21" s="26"/>
      <c r="J21" s="26">
        <f t="shared" si="4"/>
        <v>0</v>
      </c>
      <c r="K21" s="26"/>
      <c r="L21" s="26">
        <f t="shared" si="5"/>
        <v>0</v>
      </c>
      <c r="M21" s="26"/>
      <c r="N21" s="26"/>
      <c r="O21" s="26">
        <f t="shared" si="6"/>
        <v>0</v>
      </c>
      <c r="P21" s="26"/>
      <c r="Q21" s="26">
        <f t="shared" si="7"/>
        <v>0</v>
      </c>
      <c r="R21" s="26">
        <v>192000</v>
      </c>
      <c r="S21" s="26"/>
      <c r="T21" s="42">
        <f t="shared" si="8"/>
        <v>192000</v>
      </c>
      <c r="U21" s="42"/>
      <c r="V21" s="42">
        <f t="shared" si="9"/>
        <v>192000</v>
      </c>
      <c r="W21" s="25"/>
      <c r="X21" s="25"/>
      <c r="Y21" s="62">
        <f t="shared" si="10"/>
        <v>0</v>
      </c>
      <c r="Z21" s="62"/>
      <c r="AA21" s="62">
        <f t="shared" si="11"/>
        <v>0</v>
      </c>
      <c r="AB21" s="25"/>
      <c r="AC21" s="25"/>
      <c r="AD21" s="63">
        <f t="shared" si="12"/>
        <v>0</v>
      </c>
      <c r="AE21" s="63"/>
      <c r="AF21" s="63">
        <f t="shared" si="13"/>
        <v>0</v>
      </c>
      <c r="AG21" s="25"/>
      <c r="AH21" s="25"/>
      <c r="AI21" s="63">
        <f t="shared" si="14"/>
        <v>0</v>
      </c>
      <c r="AJ21" s="63"/>
      <c r="AK21" s="63">
        <f t="shared" si="15"/>
        <v>0</v>
      </c>
      <c r="AL21" s="26"/>
      <c r="AM21" s="26"/>
      <c r="AN21" s="26">
        <f t="shared" si="16"/>
        <v>0</v>
      </c>
      <c r="AO21" s="26"/>
      <c r="AP21" s="26">
        <f t="shared" si="17"/>
        <v>0</v>
      </c>
      <c r="AQ21" s="26"/>
      <c r="AR21" s="26"/>
      <c r="AS21" s="26">
        <f t="shared" si="18"/>
        <v>0</v>
      </c>
      <c r="AT21" s="26"/>
      <c r="AU21" s="26">
        <f t="shared" si="19"/>
        <v>0</v>
      </c>
      <c r="AV21" s="26"/>
      <c r="AW21" s="26"/>
      <c r="AX21" s="26">
        <f t="shared" si="20"/>
        <v>0</v>
      </c>
      <c r="AY21" s="26"/>
      <c r="AZ21" s="26">
        <f t="shared" si="21"/>
        <v>0</v>
      </c>
      <c r="BA21" s="26"/>
      <c r="BB21" s="26"/>
      <c r="BC21" s="26">
        <f t="shared" si="22"/>
        <v>0</v>
      </c>
      <c r="BD21" s="26"/>
      <c r="BE21" s="74">
        <f t="shared" si="23"/>
        <v>0</v>
      </c>
      <c r="BF21" s="77"/>
      <c r="BG21" s="26"/>
      <c r="BH21" s="26">
        <f t="shared" si="24"/>
        <v>0</v>
      </c>
      <c r="BI21" s="26"/>
      <c r="BJ21" s="89">
        <f t="shared" si="25"/>
        <v>0</v>
      </c>
      <c r="BK21" s="77"/>
      <c r="BL21" s="11"/>
      <c r="BM21" s="64">
        <f t="shared" si="26"/>
        <v>0</v>
      </c>
      <c r="BN21" s="11"/>
      <c r="BO21" s="78">
        <f t="shared" si="27"/>
        <v>0</v>
      </c>
    </row>
    <row r="22" spans="1:67" ht="12.75" customHeight="1" x14ac:dyDescent="0.2">
      <c r="A22" s="51" t="s">
        <v>67</v>
      </c>
      <c r="B22" s="25" t="s">
        <v>45</v>
      </c>
      <c r="C22" s="55">
        <f t="shared" si="1"/>
        <v>7620</v>
      </c>
      <c r="D22" s="55">
        <f t="shared" si="2"/>
        <v>0</v>
      </c>
      <c r="E22" s="55">
        <f t="shared" si="3"/>
        <v>7620</v>
      </c>
      <c r="F22" s="55">
        <f t="shared" si="0"/>
        <v>0</v>
      </c>
      <c r="G22" s="55">
        <f t="shared" si="0"/>
        <v>7620</v>
      </c>
      <c r="H22" s="26"/>
      <c r="I22" s="26"/>
      <c r="J22" s="26">
        <f t="shared" si="4"/>
        <v>0</v>
      </c>
      <c r="K22" s="26"/>
      <c r="L22" s="26">
        <f t="shared" si="5"/>
        <v>0</v>
      </c>
      <c r="M22" s="26"/>
      <c r="N22" s="26"/>
      <c r="O22" s="26">
        <f t="shared" si="6"/>
        <v>0</v>
      </c>
      <c r="P22" s="26"/>
      <c r="Q22" s="26">
        <f t="shared" si="7"/>
        <v>0</v>
      </c>
      <c r="R22" s="26">
        <v>7620</v>
      </c>
      <c r="S22" s="26"/>
      <c r="T22" s="42">
        <f t="shared" si="8"/>
        <v>7620</v>
      </c>
      <c r="U22" s="42"/>
      <c r="V22" s="42">
        <f t="shared" si="9"/>
        <v>7620</v>
      </c>
      <c r="W22" s="25"/>
      <c r="X22" s="25"/>
      <c r="Y22" s="62">
        <f t="shared" si="10"/>
        <v>0</v>
      </c>
      <c r="Z22" s="62"/>
      <c r="AA22" s="62">
        <f t="shared" si="11"/>
        <v>0</v>
      </c>
      <c r="AB22" s="25"/>
      <c r="AC22" s="25"/>
      <c r="AD22" s="63">
        <f t="shared" si="12"/>
        <v>0</v>
      </c>
      <c r="AE22" s="63"/>
      <c r="AF22" s="63">
        <f t="shared" si="13"/>
        <v>0</v>
      </c>
      <c r="AG22" s="25"/>
      <c r="AH22" s="25"/>
      <c r="AI22" s="63">
        <f t="shared" si="14"/>
        <v>0</v>
      </c>
      <c r="AJ22" s="63"/>
      <c r="AK22" s="63">
        <f t="shared" si="15"/>
        <v>0</v>
      </c>
      <c r="AL22" s="26"/>
      <c r="AM22" s="26"/>
      <c r="AN22" s="26">
        <f t="shared" si="16"/>
        <v>0</v>
      </c>
      <c r="AO22" s="26"/>
      <c r="AP22" s="26">
        <f t="shared" si="17"/>
        <v>0</v>
      </c>
      <c r="AQ22" s="26"/>
      <c r="AR22" s="26"/>
      <c r="AS22" s="26">
        <f t="shared" si="18"/>
        <v>0</v>
      </c>
      <c r="AT22" s="26"/>
      <c r="AU22" s="26">
        <f t="shared" si="19"/>
        <v>0</v>
      </c>
      <c r="AV22" s="26"/>
      <c r="AW22" s="26"/>
      <c r="AX22" s="26">
        <f t="shared" si="20"/>
        <v>0</v>
      </c>
      <c r="AY22" s="26"/>
      <c r="AZ22" s="26">
        <f t="shared" si="21"/>
        <v>0</v>
      </c>
      <c r="BA22" s="26"/>
      <c r="BB22" s="26"/>
      <c r="BC22" s="26">
        <f t="shared" si="22"/>
        <v>0</v>
      </c>
      <c r="BD22" s="26"/>
      <c r="BE22" s="74">
        <f t="shared" si="23"/>
        <v>0</v>
      </c>
      <c r="BF22" s="77"/>
      <c r="BG22" s="26"/>
      <c r="BH22" s="26">
        <f t="shared" si="24"/>
        <v>0</v>
      </c>
      <c r="BI22" s="26"/>
      <c r="BJ22" s="89">
        <f t="shared" si="25"/>
        <v>0</v>
      </c>
      <c r="BK22" s="77"/>
      <c r="BL22" s="11"/>
      <c r="BM22" s="64">
        <f t="shared" si="26"/>
        <v>0</v>
      </c>
      <c r="BN22" s="11"/>
      <c r="BO22" s="78">
        <f t="shared" si="27"/>
        <v>0</v>
      </c>
    </row>
    <row r="23" spans="1:67" ht="12.75" customHeight="1" x14ac:dyDescent="0.2">
      <c r="A23" s="51" t="s">
        <v>102</v>
      </c>
      <c r="B23" s="25" t="s">
        <v>103</v>
      </c>
      <c r="C23" s="55">
        <f t="shared" si="1"/>
        <v>17970</v>
      </c>
      <c r="D23" s="55">
        <f t="shared" si="2"/>
        <v>0</v>
      </c>
      <c r="E23" s="55">
        <f t="shared" si="3"/>
        <v>17970</v>
      </c>
      <c r="F23" s="55">
        <f t="shared" si="0"/>
        <v>0</v>
      </c>
      <c r="G23" s="55">
        <f t="shared" si="0"/>
        <v>17970</v>
      </c>
      <c r="H23" s="26"/>
      <c r="I23" s="26"/>
      <c r="J23" s="26">
        <f t="shared" si="4"/>
        <v>0</v>
      </c>
      <c r="K23" s="26"/>
      <c r="L23" s="26">
        <f t="shared" si="5"/>
        <v>0</v>
      </c>
      <c r="M23" s="26"/>
      <c r="N23" s="26"/>
      <c r="O23" s="26">
        <f t="shared" si="6"/>
        <v>0</v>
      </c>
      <c r="P23" s="26"/>
      <c r="Q23" s="26">
        <f t="shared" si="7"/>
        <v>0</v>
      </c>
      <c r="R23" s="26">
        <v>17970</v>
      </c>
      <c r="S23" s="26"/>
      <c r="T23" s="42">
        <f t="shared" si="8"/>
        <v>17970</v>
      </c>
      <c r="U23" s="42"/>
      <c r="V23" s="42">
        <f t="shared" si="9"/>
        <v>17970</v>
      </c>
      <c r="W23" s="25"/>
      <c r="X23" s="25"/>
      <c r="Y23" s="62">
        <f t="shared" si="10"/>
        <v>0</v>
      </c>
      <c r="Z23" s="62"/>
      <c r="AA23" s="62">
        <f t="shared" si="11"/>
        <v>0</v>
      </c>
      <c r="AB23" s="25"/>
      <c r="AC23" s="25"/>
      <c r="AD23" s="63">
        <f t="shared" si="12"/>
        <v>0</v>
      </c>
      <c r="AE23" s="63"/>
      <c r="AF23" s="63">
        <f t="shared" si="13"/>
        <v>0</v>
      </c>
      <c r="AG23" s="25"/>
      <c r="AH23" s="25"/>
      <c r="AI23" s="63">
        <f t="shared" si="14"/>
        <v>0</v>
      </c>
      <c r="AJ23" s="63"/>
      <c r="AK23" s="63">
        <f t="shared" si="15"/>
        <v>0</v>
      </c>
      <c r="AL23" s="26"/>
      <c r="AM23" s="26"/>
      <c r="AN23" s="26">
        <f t="shared" si="16"/>
        <v>0</v>
      </c>
      <c r="AO23" s="26"/>
      <c r="AP23" s="26">
        <f t="shared" si="17"/>
        <v>0</v>
      </c>
      <c r="AQ23" s="26"/>
      <c r="AR23" s="26"/>
      <c r="AS23" s="26">
        <f t="shared" si="18"/>
        <v>0</v>
      </c>
      <c r="AT23" s="26"/>
      <c r="AU23" s="26">
        <f t="shared" si="19"/>
        <v>0</v>
      </c>
      <c r="AV23" s="26"/>
      <c r="AW23" s="26"/>
      <c r="AX23" s="26">
        <f t="shared" si="20"/>
        <v>0</v>
      </c>
      <c r="AY23" s="26"/>
      <c r="AZ23" s="26">
        <f t="shared" si="21"/>
        <v>0</v>
      </c>
      <c r="BA23" s="26"/>
      <c r="BB23" s="26"/>
      <c r="BC23" s="26">
        <f t="shared" si="22"/>
        <v>0</v>
      </c>
      <c r="BD23" s="26"/>
      <c r="BE23" s="74">
        <f t="shared" si="23"/>
        <v>0</v>
      </c>
      <c r="BF23" s="77"/>
      <c r="BG23" s="26"/>
      <c r="BH23" s="26">
        <f t="shared" si="24"/>
        <v>0</v>
      </c>
      <c r="BI23" s="26"/>
      <c r="BJ23" s="89">
        <f t="shared" si="25"/>
        <v>0</v>
      </c>
      <c r="BK23" s="77"/>
      <c r="BL23" s="11"/>
      <c r="BM23" s="64">
        <f t="shared" si="26"/>
        <v>0</v>
      </c>
      <c r="BN23" s="11"/>
      <c r="BO23" s="78">
        <f t="shared" si="27"/>
        <v>0</v>
      </c>
    </row>
    <row r="24" spans="1:67" ht="12.75" customHeight="1" x14ac:dyDescent="0.2">
      <c r="A24" s="51" t="s">
        <v>68</v>
      </c>
      <c r="B24" s="25" t="s">
        <v>57</v>
      </c>
      <c r="C24" s="55">
        <f t="shared" si="1"/>
        <v>15240</v>
      </c>
      <c r="D24" s="55">
        <f t="shared" si="2"/>
        <v>17374</v>
      </c>
      <c r="E24" s="55">
        <f t="shared" si="3"/>
        <v>32614</v>
      </c>
      <c r="F24" s="55">
        <f t="shared" si="0"/>
        <v>0</v>
      </c>
      <c r="G24" s="55">
        <f t="shared" si="0"/>
        <v>32614</v>
      </c>
      <c r="H24" s="26"/>
      <c r="I24" s="26"/>
      <c r="J24" s="26">
        <f t="shared" si="4"/>
        <v>0</v>
      </c>
      <c r="K24" s="26"/>
      <c r="L24" s="26">
        <f t="shared" si="5"/>
        <v>0</v>
      </c>
      <c r="M24" s="26"/>
      <c r="N24" s="26"/>
      <c r="O24" s="26">
        <f t="shared" si="6"/>
        <v>0</v>
      </c>
      <c r="P24" s="26"/>
      <c r="Q24" s="26">
        <f t="shared" si="7"/>
        <v>0</v>
      </c>
      <c r="R24" s="26">
        <v>15240</v>
      </c>
      <c r="S24" s="26">
        <v>17374</v>
      </c>
      <c r="T24" s="42">
        <f t="shared" si="8"/>
        <v>32614</v>
      </c>
      <c r="U24" s="42"/>
      <c r="V24" s="42">
        <f t="shared" si="9"/>
        <v>32614</v>
      </c>
      <c r="W24" s="25"/>
      <c r="X24" s="25"/>
      <c r="Y24" s="62">
        <f t="shared" si="10"/>
        <v>0</v>
      </c>
      <c r="Z24" s="62"/>
      <c r="AA24" s="62">
        <f t="shared" si="11"/>
        <v>0</v>
      </c>
      <c r="AB24" s="25"/>
      <c r="AC24" s="25"/>
      <c r="AD24" s="63">
        <f t="shared" si="12"/>
        <v>0</v>
      </c>
      <c r="AE24" s="63"/>
      <c r="AF24" s="63">
        <f t="shared" si="13"/>
        <v>0</v>
      </c>
      <c r="AG24" s="25"/>
      <c r="AH24" s="25"/>
      <c r="AI24" s="63">
        <f t="shared" si="14"/>
        <v>0</v>
      </c>
      <c r="AJ24" s="63"/>
      <c r="AK24" s="63">
        <f t="shared" si="15"/>
        <v>0</v>
      </c>
      <c r="AL24" s="26"/>
      <c r="AM24" s="26"/>
      <c r="AN24" s="26">
        <f t="shared" si="16"/>
        <v>0</v>
      </c>
      <c r="AO24" s="26"/>
      <c r="AP24" s="26">
        <f t="shared" si="17"/>
        <v>0</v>
      </c>
      <c r="AQ24" s="26"/>
      <c r="AR24" s="26"/>
      <c r="AS24" s="26">
        <f t="shared" si="18"/>
        <v>0</v>
      </c>
      <c r="AT24" s="26"/>
      <c r="AU24" s="26">
        <f t="shared" si="19"/>
        <v>0</v>
      </c>
      <c r="AV24" s="26"/>
      <c r="AW24" s="26"/>
      <c r="AX24" s="26">
        <f t="shared" si="20"/>
        <v>0</v>
      </c>
      <c r="AY24" s="26"/>
      <c r="AZ24" s="26">
        <f t="shared" si="21"/>
        <v>0</v>
      </c>
      <c r="BA24" s="26"/>
      <c r="BB24" s="26"/>
      <c r="BC24" s="26">
        <f t="shared" si="22"/>
        <v>0</v>
      </c>
      <c r="BD24" s="26"/>
      <c r="BE24" s="74">
        <f t="shared" si="23"/>
        <v>0</v>
      </c>
      <c r="BF24" s="77"/>
      <c r="BG24" s="26"/>
      <c r="BH24" s="26">
        <f t="shared" si="24"/>
        <v>0</v>
      </c>
      <c r="BI24" s="26"/>
      <c r="BJ24" s="89">
        <f t="shared" si="25"/>
        <v>0</v>
      </c>
      <c r="BK24" s="77"/>
      <c r="BL24" s="11"/>
      <c r="BM24" s="64">
        <f t="shared" si="26"/>
        <v>0</v>
      </c>
      <c r="BN24" s="11"/>
      <c r="BO24" s="78">
        <f t="shared" si="27"/>
        <v>0</v>
      </c>
    </row>
    <row r="25" spans="1:67" ht="12.75" customHeight="1" x14ac:dyDescent="0.2">
      <c r="A25" s="51" t="s">
        <v>69</v>
      </c>
      <c r="B25" s="25" t="s">
        <v>58</v>
      </c>
      <c r="C25" s="55">
        <f t="shared" si="1"/>
        <v>86372</v>
      </c>
      <c r="D25" s="55">
        <f t="shared" ref="D25:D66" si="28">+I25+N25+S25+X25+AC25+AH25+AM25+AR25+AW25+BB25+BG25+BL25</f>
        <v>0</v>
      </c>
      <c r="E25" s="55">
        <f t="shared" si="3"/>
        <v>86372</v>
      </c>
      <c r="F25" s="55">
        <f t="shared" ref="F25:F91" si="29">+K25+P25+U25+Z25+AE25+AJ25+AO25+AT25+AY25+BD25+BI25+BN25</f>
        <v>0</v>
      </c>
      <c r="G25" s="55">
        <f t="shared" ref="G25:G91" si="30">+L25+Q25+V25+AA25+AF25+AK25+AP25+AU25+AZ25+BE25+BJ25+BO25</f>
        <v>86372</v>
      </c>
      <c r="H25" s="26"/>
      <c r="I25" s="26"/>
      <c r="J25" s="26">
        <f t="shared" si="4"/>
        <v>0</v>
      </c>
      <c r="K25" s="26"/>
      <c r="L25" s="26">
        <f t="shared" si="5"/>
        <v>0</v>
      </c>
      <c r="M25" s="26"/>
      <c r="N25" s="26"/>
      <c r="O25" s="26">
        <f t="shared" si="6"/>
        <v>0</v>
      </c>
      <c r="P25" s="26"/>
      <c r="Q25" s="26">
        <f t="shared" si="7"/>
        <v>0</v>
      </c>
      <c r="R25" s="26">
        <v>86372</v>
      </c>
      <c r="S25" s="26"/>
      <c r="T25" s="42">
        <f t="shared" si="8"/>
        <v>86372</v>
      </c>
      <c r="U25" s="42"/>
      <c r="V25" s="42">
        <f t="shared" si="9"/>
        <v>86372</v>
      </c>
      <c r="W25" s="25"/>
      <c r="X25" s="25"/>
      <c r="Y25" s="62">
        <f t="shared" si="10"/>
        <v>0</v>
      </c>
      <c r="Z25" s="62"/>
      <c r="AA25" s="62">
        <f t="shared" si="11"/>
        <v>0</v>
      </c>
      <c r="AB25" s="25"/>
      <c r="AC25" s="25"/>
      <c r="AD25" s="63">
        <f t="shared" si="12"/>
        <v>0</v>
      </c>
      <c r="AE25" s="63"/>
      <c r="AF25" s="63">
        <f t="shared" si="13"/>
        <v>0</v>
      </c>
      <c r="AG25" s="25"/>
      <c r="AH25" s="25"/>
      <c r="AI25" s="63">
        <f t="shared" si="14"/>
        <v>0</v>
      </c>
      <c r="AJ25" s="63"/>
      <c r="AK25" s="63">
        <f t="shared" si="15"/>
        <v>0</v>
      </c>
      <c r="AL25" s="26"/>
      <c r="AM25" s="26"/>
      <c r="AN25" s="26">
        <f t="shared" si="16"/>
        <v>0</v>
      </c>
      <c r="AO25" s="26"/>
      <c r="AP25" s="26">
        <f t="shared" si="17"/>
        <v>0</v>
      </c>
      <c r="AQ25" s="26"/>
      <c r="AR25" s="26"/>
      <c r="AS25" s="26">
        <f t="shared" si="18"/>
        <v>0</v>
      </c>
      <c r="AT25" s="26"/>
      <c r="AU25" s="26">
        <f t="shared" si="19"/>
        <v>0</v>
      </c>
      <c r="AV25" s="26"/>
      <c r="AW25" s="26"/>
      <c r="AX25" s="26">
        <f t="shared" si="20"/>
        <v>0</v>
      </c>
      <c r="AY25" s="26"/>
      <c r="AZ25" s="26">
        <f t="shared" si="21"/>
        <v>0</v>
      </c>
      <c r="BA25" s="26"/>
      <c r="BB25" s="26"/>
      <c r="BC25" s="26">
        <f t="shared" si="22"/>
        <v>0</v>
      </c>
      <c r="BD25" s="26"/>
      <c r="BE25" s="74">
        <f t="shared" si="23"/>
        <v>0</v>
      </c>
      <c r="BF25" s="77"/>
      <c r="BG25" s="26"/>
      <c r="BH25" s="26">
        <f t="shared" si="24"/>
        <v>0</v>
      </c>
      <c r="BI25" s="26"/>
      <c r="BJ25" s="89">
        <f t="shared" si="25"/>
        <v>0</v>
      </c>
      <c r="BK25" s="77"/>
      <c r="BL25" s="11"/>
      <c r="BM25" s="64">
        <f t="shared" si="26"/>
        <v>0</v>
      </c>
      <c r="BN25" s="11"/>
      <c r="BO25" s="78">
        <f t="shared" si="27"/>
        <v>0</v>
      </c>
    </row>
    <row r="26" spans="1:67" ht="12.75" customHeight="1" x14ac:dyDescent="0.2">
      <c r="A26" s="51" t="s">
        <v>70</v>
      </c>
      <c r="B26" s="25" t="s">
        <v>40</v>
      </c>
      <c r="C26" s="55">
        <f t="shared" si="1"/>
        <v>762</v>
      </c>
      <c r="D26" s="55">
        <f t="shared" si="28"/>
        <v>0</v>
      </c>
      <c r="E26" s="55">
        <f t="shared" si="3"/>
        <v>762</v>
      </c>
      <c r="F26" s="55">
        <f t="shared" si="29"/>
        <v>0</v>
      </c>
      <c r="G26" s="55">
        <f t="shared" si="30"/>
        <v>762</v>
      </c>
      <c r="H26" s="26"/>
      <c r="I26" s="26"/>
      <c r="J26" s="26">
        <f t="shared" si="4"/>
        <v>0</v>
      </c>
      <c r="K26" s="26"/>
      <c r="L26" s="26">
        <f t="shared" si="5"/>
        <v>0</v>
      </c>
      <c r="M26" s="26"/>
      <c r="N26" s="26"/>
      <c r="O26" s="26">
        <f t="shared" si="6"/>
        <v>0</v>
      </c>
      <c r="P26" s="26"/>
      <c r="Q26" s="26">
        <f t="shared" si="7"/>
        <v>0</v>
      </c>
      <c r="R26" s="26">
        <v>762</v>
      </c>
      <c r="S26" s="26"/>
      <c r="T26" s="42">
        <f t="shared" si="8"/>
        <v>762</v>
      </c>
      <c r="U26" s="42"/>
      <c r="V26" s="42">
        <f t="shared" si="9"/>
        <v>762</v>
      </c>
      <c r="W26" s="25"/>
      <c r="X26" s="25"/>
      <c r="Y26" s="62">
        <f t="shared" si="10"/>
        <v>0</v>
      </c>
      <c r="Z26" s="62"/>
      <c r="AA26" s="62">
        <f t="shared" si="11"/>
        <v>0</v>
      </c>
      <c r="AB26" s="25"/>
      <c r="AC26" s="25"/>
      <c r="AD26" s="63">
        <f t="shared" si="12"/>
        <v>0</v>
      </c>
      <c r="AE26" s="63"/>
      <c r="AF26" s="63">
        <f t="shared" si="13"/>
        <v>0</v>
      </c>
      <c r="AG26" s="25"/>
      <c r="AH26" s="25"/>
      <c r="AI26" s="63">
        <f t="shared" si="14"/>
        <v>0</v>
      </c>
      <c r="AJ26" s="63"/>
      <c r="AK26" s="63">
        <f t="shared" si="15"/>
        <v>0</v>
      </c>
      <c r="AL26" s="26"/>
      <c r="AM26" s="26"/>
      <c r="AN26" s="26">
        <f t="shared" si="16"/>
        <v>0</v>
      </c>
      <c r="AO26" s="26"/>
      <c r="AP26" s="26">
        <f t="shared" si="17"/>
        <v>0</v>
      </c>
      <c r="AQ26" s="26"/>
      <c r="AR26" s="26"/>
      <c r="AS26" s="26">
        <f t="shared" si="18"/>
        <v>0</v>
      </c>
      <c r="AT26" s="26"/>
      <c r="AU26" s="26">
        <f t="shared" si="19"/>
        <v>0</v>
      </c>
      <c r="AV26" s="26"/>
      <c r="AW26" s="26"/>
      <c r="AX26" s="26">
        <f t="shared" si="20"/>
        <v>0</v>
      </c>
      <c r="AY26" s="26"/>
      <c r="AZ26" s="26">
        <f t="shared" si="21"/>
        <v>0</v>
      </c>
      <c r="BA26" s="26"/>
      <c r="BB26" s="26"/>
      <c r="BC26" s="26">
        <f t="shared" si="22"/>
        <v>0</v>
      </c>
      <c r="BD26" s="26"/>
      <c r="BE26" s="74">
        <f t="shared" si="23"/>
        <v>0</v>
      </c>
      <c r="BF26" s="77"/>
      <c r="BG26" s="26"/>
      <c r="BH26" s="26">
        <f t="shared" si="24"/>
        <v>0</v>
      </c>
      <c r="BI26" s="26"/>
      <c r="BJ26" s="89">
        <f t="shared" si="25"/>
        <v>0</v>
      </c>
      <c r="BK26" s="77"/>
      <c r="BL26" s="11"/>
      <c r="BM26" s="64">
        <f t="shared" si="26"/>
        <v>0</v>
      </c>
      <c r="BN26" s="11"/>
      <c r="BO26" s="78">
        <f t="shared" si="27"/>
        <v>0</v>
      </c>
    </row>
    <row r="27" spans="1:67" ht="12.75" customHeight="1" x14ac:dyDescent="0.2">
      <c r="A27" s="51" t="s">
        <v>71</v>
      </c>
      <c r="B27" s="25" t="s">
        <v>46</v>
      </c>
      <c r="C27" s="55">
        <f t="shared" si="1"/>
        <v>70993</v>
      </c>
      <c r="D27" s="55">
        <f t="shared" si="28"/>
        <v>0</v>
      </c>
      <c r="E27" s="55">
        <f t="shared" si="3"/>
        <v>70993</v>
      </c>
      <c r="F27" s="55">
        <f t="shared" si="29"/>
        <v>0</v>
      </c>
      <c r="G27" s="55">
        <f t="shared" si="30"/>
        <v>70993</v>
      </c>
      <c r="H27" s="26"/>
      <c r="I27" s="26"/>
      <c r="J27" s="26">
        <f t="shared" si="4"/>
        <v>0</v>
      </c>
      <c r="K27" s="26"/>
      <c r="L27" s="26">
        <f t="shared" si="5"/>
        <v>0</v>
      </c>
      <c r="M27" s="26"/>
      <c r="N27" s="26"/>
      <c r="O27" s="26">
        <f t="shared" si="6"/>
        <v>0</v>
      </c>
      <c r="P27" s="26"/>
      <c r="Q27" s="26">
        <f t="shared" si="7"/>
        <v>0</v>
      </c>
      <c r="R27" s="26">
        <v>70993</v>
      </c>
      <c r="S27" s="26"/>
      <c r="T27" s="42">
        <f t="shared" si="8"/>
        <v>70993</v>
      </c>
      <c r="U27" s="42"/>
      <c r="V27" s="42">
        <f t="shared" si="9"/>
        <v>70993</v>
      </c>
      <c r="W27" s="25"/>
      <c r="X27" s="25"/>
      <c r="Y27" s="62">
        <f t="shared" si="10"/>
        <v>0</v>
      </c>
      <c r="Z27" s="62"/>
      <c r="AA27" s="62">
        <f t="shared" si="11"/>
        <v>0</v>
      </c>
      <c r="AB27" s="25"/>
      <c r="AC27" s="25"/>
      <c r="AD27" s="63">
        <f t="shared" si="12"/>
        <v>0</v>
      </c>
      <c r="AE27" s="63"/>
      <c r="AF27" s="63">
        <f t="shared" si="13"/>
        <v>0</v>
      </c>
      <c r="AG27" s="25"/>
      <c r="AH27" s="25"/>
      <c r="AI27" s="63">
        <f t="shared" si="14"/>
        <v>0</v>
      </c>
      <c r="AJ27" s="63"/>
      <c r="AK27" s="63">
        <f t="shared" si="15"/>
        <v>0</v>
      </c>
      <c r="AL27" s="26"/>
      <c r="AM27" s="26"/>
      <c r="AN27" s="26">
        <f t="shared" si="16"/>
        <v>0</v>
      </c>
      <c r="AO27" s="26"/>
      <c r="AP27" s="26">
        <f t="shared" si="17"/>
        <v>0</v>
      </c>
      <c r="AQ27" s="26"/>
      <c r="AR27" s="26"/>
      <c r="AS27" s="26">
        <f t="shared" si="18"/>
        <v>0</v>
      </c>
      <c r="AT27" s="26"/>
      <c r="AU27" s="26">
        <f t="shared" si="19"/>
        <v>0</v>
      </c>
      <c r="AV27" s="26"/>
      <c r="AW27" s="26"/>
      <c r="AX27" s="26">
        <f t="shared" si="20"/>
        <v>0</v>
      </c>
      <c r="AY27" s="26"/>
      <c r="AZ27" s="26">
        <f t="shared" si="21"/>
        <v>0</v>
      </c>
      <c r="BA27" s="26"/>
      <c r="BB27" s="26"/>
      <c r="BC27" s="26">
        <f t="shared" si="22"/>
        <v>0</v>
      </c>
      <c r="BD27" s="26"/>
      <c r="BE27" s="74">
        <f t="shared" si="23"/>
        <v>0</v>
      </c>
      <c r="BF27" s="77"/>
      <c r="BG27" s="26"/>
      <c r="BH27" s="26">
        <f t="shared" si="24"/>
        <v>0</v>
      </c>
      <c r="BI27" s="26"/>
      <c r="BJ27" s="89">
        <f t="shared" si="25"/>
        <v>0</v>
      </c>
      <c r="BK27" s="77"/>
      <c r="BL27" s="11"/>
      <c r="BM27" s="64">
        <f t="shared" si="26"/>
        <v>0</v>
      </c>
      <c r="BN27" s="11"/>
      <c r="BO27" s="78">
        <f t="shared" si="27"/>
        <v>0</v>
      </c>
    </row>
    <row r="28" spans="1:67" ht="12.75" customHeight="1" x14ac:dyDescent="0.2">
      <c r="A28" s="51" t="s">
        <v>72</v>
      </c>
      <c r="B28" s="25" t="s">
        <v>47</v>
      </c>
      <c r="C28" s="55">
        <f t="shared" si="1"/>
        <v>69850</v>
      </c>
      <c r="D28" s="55">
        <f t="shared" si="28"/>
        <v>7938</v>
      </c>
      <c r="E28" s="55">
        <f t="shared" si="3"/>
        <v>77788</v>
      </c>
      <c r="F28" s="55">
        <f t="shared" si="29"/>
        <v>0</v>
      </c>
      <c r="G28" s="55">
        <f t="shared" si="30"/>
        <v>77788</v>
      </c>
      <c r="H28" s="26"/>
      <c r="I28" s="26"/>
      <c r="J28" s="26">
        <f t="shared" si="4"/>
        <v>0</v>
      </c>
      <c r="K28" s="26"/>
      <c r="L28" s="26">
        <f t="shared" si="5"/>
        <v>0</v>
      </c>
      <c r="M28" s="26"/>
      <c r="N28" s="26"/>
      <c r="O28" s="26">
        <f t="shared" si="6"/>
        <v>0</v>
      </c>
      <c r="P28" s="26"/>
      <c r="Q28" s="26">
        <f t="shared" si="7"/>
        <v>0</v>
      </c>
      <c r="R28" s="26">
        <v>69850</v>
      </c>
      <c r="S28" s="26">
        <v>7938</v>
      </c>
      <c r="T28" s="42">
        <f t="shared" si="8"/>
        <v>77788</v>
      </c>
      <c r="U28" s="42"/>
      <c r="V28" s="42">
        <f t="shared" si="9"/>
        <v>77788</v>
      </c>
      <c r="W28" s="25"/>
      <c r="X28" s="25"/>
      <c r="Y28" s="62">
        <f t="shared" si="10"/>
        <v>0</v>
      </c>
      <c r="Z28" s="62"/>
      <c r="AA28" s="62">
        <f t="shared" si="11"/>
        <v>0</v>
      </c>
      <c r="AB28" s="25"/>
      <c r="AC28" s="25"/>
      <c r="AD28" s="63">
        <f t="shared" si="12"/>
        <v>0</v>
      </c>
      <c r="AE28" s="63"/>
      <c r="AF28" s="63">
        <f t="shared" si="13"/>
        <v>0</v>
      </c>
      <c r="AG28" s="25"/>
      <c r="AH28" s="25"/>
      <c r="AI28" s="63">
        <f t="shared" si="14"/>
        <v>0</v>
      </c>
      <c r="AJ28" s="63"/>
      <c r="AK28" s="63">
        <f t="shared" si="15"/>
        <v>0</v>
      </c>
      <c r="AL28" s="26"/>
      <c r="AM28" s="26"/>
      <c r="AN28" s="26">
        <f t="shared" si="16"/>
        <v>0</v>
      </c>
      <c r="AO28" s="26"/>
      <c r="AP28" s="26">
        <f t="shared" si="17"/>
        <v>0</v>
      </c>
      <c r="AQ28" s="26"/>
      <c r="AR28" s="26"/>
      <c r="AS28" s="26">
        <f t="shared" si="18"/>
        <v>0</v>
      </c>
      <c r="AT28" s="26"/>
      <c r="AU28" s="26">
        <f t="shared" si="19"/>
        <v>0</v>
      </c>
      <c r="AV28" s="26"/>
      <c r="AW28" s="26"/>
      <c r="AX28" s="26">
        <f t="shared" si="20"/>
        <v>0</v>
      </c>
      <c r="AY28" s="26"/>
      <c r="AZ28" s="26">
        <f t="shared" si="21"/>
        <v>0</v>
      </c>
      <c r="BA28" s="26"/>
      <c r="BB28" s="26"/>
      <c r="BC28" s="26">
        <f t="shared" si="22"/>
        <v>0</v>
      </c>
      <c r="BD28" s="26"/>
      <c r="BE28" s="74">
        <f t="shared" si="23"/>
        <v>0</v>
      </c>
      <c r="BF28" s="77"/>
      <c r="BG28" s="26"/>
      <c r="BH28" s="26">
        <f t="shared" si="24"/>
        <v>0</v>
      </c>
      <c r="BI28" s="26"/>
      <c r="BJ28" s="89">
        <f t="shared" si="25"/>
        <v>0</v>
      </c>
      <c r="BK28" s="77"/>
      <c r="BL28" s="11"/>
      <c r="BM28" s="64">
        <f t="shared" si="26"/>
        <v>0</v>
      </c>
      <c r="BN28" s="11"/>
      <c r="BO28" s="78">
        <f t="shared" si="27"/>
        <v>0</v>
      </c>
    </row>
    <row r="29" spans="1:67" ht="12.75" customHeight="1" x14ac:dyDescent="0.2">
      <c r="A29" s="51" t="s">
        <v>73</v>
      </c>
      <c r="B29" s="25" t="s">
        <v>41</v>
      </c>
      <c r="C29" s="55">
        <f t="shared" si="1"/>
        <v>8447</v>
      </c>
      <c r="D29" s="55">
        <f t="shared" si="28"/>
        <v>0</v>
      </c>
      <c r="E29" s="55">
        <f t="shared" si="3"/>
        <v>8447</v>
      </c>
      <c r="F29" s="55">
        <f t="shared" si="29"/>
        <v>0</v>
      </c>
      <c r="G29" s="55">
        <f t="shared" si="30"/>
        <v>8447</v>
      </c>
      <c r="H29" s="26"/>
      <c r="I29" s="26"/>
      <c r="J29" s="26">
        <f t="shared" si="4"/>
        <v>0</v>
      </c>
      <c r="K29" s="26"/>
      <c r="L29" s="26">
        <f t="shared" si="5"/>
        <v>0</v>
      </c>
      <c r="M29" s="26"/>
      <c r="N29" s="26"/>
      <c r="O29" s="26">
        <f t="shared" si="6"/>
        <v>0</v>
      </c>
      <c r="P29" s="26"/>
      <c r="Q29" s="26">
        <f t="shared" si="7"/>
        <v>0</v>
      </c>
      <c r="R29" s="26">
        <v>8447</v>
      </c>
      <c r="S29" s="26"/>
      <c r="T29" s="42">
        <f t="shared" si="8"/>
        <v>8447</v>
      </c>
      <c r="U29" s="42"/>
      <c r="V29" s="42">
        <f t="shared" si="9"/>
        <v>8447</v>
      </c>
      <c r="W29" s="25"/>
      <c r="X29" s="25"/>
      <c r="Y29" s="62">
        <f t="shared" si="10"/>
        <v>0</v>
      </c>
      <c r="Z29" s="62"/>
      <c r="AA29" s="62">
        <f t="shared" si="11"/>
        <v>0</v>
      </c>
      <c r="AB29" s="25"/>
      <c r="AC29" s="25"/>
      <c r="AD29" s="63">
        <f t="shared" si="12"/>
        <v>0</v>
      </c>
      <c r="AE29" s="63"/>
      <c r="AF29" s="63">
        <f t="shared" si="13"/>
        <v>0</v>
      </c>
      <c r="AG29" s="25"/>
      <c r="AH29" s="25"/>
      <c r="AI29" s="63">
        <f t="shared" si="14"/>
        <v>0</v>
      </c>
      <c r="AJ29" s="63"/>
      <c r="AK29" s="63">
        <f t="shared" si="15"/>
        <v>0</v>
      </c>
      <c r="AL29" s="26"/>
      <c r="AM29" s="26"/>
      <c r="AN29" s="26">
        <f t="shared" si="16"/>
        <v>0</v>
      </c>
      <c r="AO29" s="26"/>
      <c r="AP29" s="26">
        <f t="shared" si="17"/>
        <v>0</v>
      </c>
      <c r="AQ29" s="26"/>
      <c r="AR29" s="26"/>
      <c r="AS29" s="26">
        <f t="shared" si="18"/>
        <v>0</v>
      </c>
      <c r="AT29" s="26"/>
      <c r="AU29" s="26">
        <f t="shared" si="19"/>
        <v>0</v>
      </c>
      <c r="AV29" s="26"/>
      <c r="AW29" s="26"/>
      <c r="AX29" s="26">
        <f t="shared" si="20"/>
        <v>0</v>
      </c>
      <c r="AY29" s="26"/>
      <c r="AZ29" s="26">
        <f t="shared" si="21"/>
        <v>0</v>
      </c>
      <c r="BA29" s="26"/>
      <c r="BB29" s="26"/>
      <c r="BC29" s="26">
        <f t="shared" si="22"/>
        <v>0</v>
      </c>
      <c r="BD29" s="26"/>
      <c r="BE29" s="74">
        <f t="shared" si="23"/>
        <v>0</v>
      </c>
      <c r="BF29" s="77"/>
      <c r="BG29" s="26"/>
      <c r="BH29" s="26">
        <f t="shared" si="24"/>
        <v>0</v>
      </c>
      <c r="BI29" s="26"/>
      <c r="BJ29" s="89">
        <f t="shared" si="25"/>
        <v>0</v>
      </c>
      <c r="BK29" s="77"/>
      <c r="BL29" s="11"/>
      <c r="BM29" s="64">
        <f t="shared" si="26"/>
        <v>0</v>
      </c>
      <c r="BN29" s="11"/>
      <c r="BO29" s="78">
        <f t="shared" si="27"/>
        <v>0</v>
      </c>
    </row>
    <row r="30" spans="1:67" ht="12.75" customHeight="1" x14ac:dyDescent="0.2">
      <c r="A30" s="51" t="s">
        <v>74</v>
      </c>
      <c r="B30" s="25" t="s">
        <v>42</v>
      </c>
      <c r="C30" s="55">
        <f t="shared" si="1"/>
        <v>14221</v>
      </c>
      <c r="D30" s="55">
        <f t="shared" si="28"/>
        <v>1870</v>
      </c>
      <c r="E30" s="55">
        <f t="shared" si="3"/>
        <v>16091</v>
      </c>
      <c r="F30" s="55">
        <f t="shared" si="29"/>
        <v>0</v>
      </c>
      <c r="G30" s="55">
        <f t="shared" si="30"/>
        <v>16091</v>
      </c>
      <c r="H30" s="26">
        <v>200</v>
      </c>
      <c r="I30" s="26"/>
      <c r="J30" s="26">
        <f t="shared" si="4"/>
        <v>200</v>
      </c>
      <c r="K30" s="26"/>
      <c r="L30" s="26">
        <f t="shared" si="5"/>
        <v>200</v>
      </c>
      <c r="M30" s="26">
        <v>26</v>
      </c>
      <c r="N30" s="26"/>
      <c r="O30" s="26">
        <f t="shared" si="6"/>
        <v>26</v>
      </c>
      <c r="P30" s="26"/>
      <c r="Q30" s="26">
        <f t="shared" si="7"/>
        <v>26</v>
      </c>
      <c r="R30" s="26">
        <v>13995</v>
      </c>
      <c r="S30" s="26">
        <v>1870</v>
      </c>
      <c r="T30" s="42">
        <f t="shared" si="8"/>
        <v>15865</v>
      </c>
      <c r="U30" s="42"/>
      <c r="V30" s="42">
        <f t="shared" si="9"/>
        <v>15865</v>
      </c>
      <c r="W30" s="25"/>
      <c r="X30" s="25"/>
      <c r="Y30" s="62">
        <f t="shared" si="10"/>
        <v>0</v>
      </c>
      <c r="Z30" s="62"/>
      <c r="AA30" s="62">
        <f t="shared" si="11"/>
        <v>0</v>
      </c>
      <c r="AB30" s="25"/>
      <c r="AC30" s="25"/>
      <c r="AD30" s="63">
        <f t="shared" si="12"/>
        <v>0</v>
      </c>
      <c r="AE30" s="63"/>
      <c r="AF30" s="63">
        <f t="shared" si="13"/>
        <v>0</v>
      </c>
      <c r="AG30" s="25"/>
      <c r="AH30" s="25"/>
      <c r="AI30" s="63">
        <f t="shared" si="14"/>
        <v>0</v>
      </c>
      <c r="AJ30" s="63"/>
      <c r="AK30" s="63">
        <f t="shared" si="15"/>
        <v>0</v>
      </c>
      <c r="AL30" s="26"/>
      <c r="AM30" s="26"/>
      <c r="AN30" s="26">
        <f t="shared" si="16"/>
        <v>0</v>
      </c>
      <c r="AO30" s="26"/>
      <c r="AP30" s="26">
        <f t="shared" si="17"/>
        <v>0</v>
      </c>
      <c r="AQ30" s="26"/>
      <c r="AR30" s="26"/>
      <c r="AS30" s="26">
        <f t="shared" si="18"/>
        <v>0</v>
      </c>
      <c r="AT30" s="26"/>
      <c r="AU30" s="26">
        <f t="shared" si="19"/>
        <v>0</v>
      </c>
      <c r="AV30" s="26"/>
      <c r="AW30" s="26"/>
      <c r="AX30" s="26">
        <f t="shared" si="20"/>
        <v>0</v>
      </c>
      <c r="AY30" s="26"/>
      <c r="AZ30" s="26">
        <f t="shared" si="21"/>
        <v>0</v>
      </c>
      <c r="BA30" s="26"/>
      <c r="BB30" s="26"/>
      <c r="BC30" s="26">
        <f t="shared" si="22"/>
        <v>0</v>
      </c>
      <c r="BD30" s="26"/>
      <c r="BE30" s="74">
        <f t="shared" si="23"/>
        <v>0</v>
      </c>
      <c r="BF30" s="77"/>
      <c r="BG30" s="26"/>
      <c r="BH30" s="26">
        <f t="shared" si="24"/>
        <v>0</v>
      </c>
      <c r="BI30" s="26"/>
      <c r="BJ30" s="89">
        <f t="shared" si="25"/>
        <v>0</v>
      </c>
      <c r="BK30" s="77"/>
      <c r="BL30" s="11"/>
      <c r="BM30" s="64">
        <f t="shared" si="26"/>
        <v>0</v>
      </c>
      <c r="BN30" s="11"/>
      <c r="BO30" s="78">
        <f t="shared" si="27"/>
        <v>0</v>
      </c>
    </row>
    <row r="31" spans="1:67" ht="12.75" customHeight="1" x14ac:dyDescent="0.2">
      <c r="A31" s="51" t="s">
        <v>75</v>
      </c>
      <c r="B31" s="25" t="s">
        <v>76</v>
      </c>
      <c r="C31" s="55">
        <f t="shared" si="1"/>
        <v>37465</v>
      </c>
      <c r="D31" s="55">
        <f t="shared" si="28"/>
        <v>0</v>
      </c>
      <c r="E31" s="55">
        <f t="shared" si="3"/>
        <v>37465</v>
      </c>
      <c r="F31" s="55">
        <f t="shared" si="29"/>
        <v>0</v>
      </c>
      <c r="G31" s="55">
        <f t="shared" si="30"/>
        <v>37465</v>
      </c>
      <c r="H31" s="26"/>
      <c r="I31" s="26"/>
      <c r="J31" s="26">
        <f t="shared" si="4"/>
        <v>0</v>
      </c>
      <c r="K31" s="26"/>
      <c r="L31" s="26">
        <f t="shared" si="5"/>
        <v>0</v>
      </c>
      <c r="M31" s="26"/>
      <c r="N31" s="26"/>
      <c r="O31" s="26">
        <f t="shared" si="6"/>
        <v>0</v>
      </c>
      <c r="P31" s="26"/>
      <c r="Q31" s="26">
        <f t="shared" si="7"/>
        <v>0</v>
      </c>
      <c r="R31" s="26">
        <v>37465</v>
      </c>
      <c r="S31" s="26"/>
      <c r="T31" s="42">
        <f t="shared" si="8"/>
        <v>37465</v>
      </c>
      <c r="U31" s="42"/>
      <c r="V31" s="42">
        <f t="shared" si="9"/>
        <v>37465</v>
      </c>
      <c r="W31" s="25"/>
      <c r="X31" s="25"/>
      <c r="Y31" s="62">
        <f t="shared" si="10"/>
        <v>0</v>
      </c>
      <c r="Z31" s="62"/>
      <c r="AA31" s="62">
        <f t="shared" si="11"/>
        <v>0</v>
      </c>
      <c r="AB31" s="25"/>
      <c r="AC31" s="25"/>
      <c r="AD31" s="63">
        <f t="shared" si="12"/>
        <v>0</v>
      </c>
      <c r="AE31" s="63"/>
      <c r="AF31" s="63">
        <f t="shared" si="13"/>
        <v>0</v>
      </c>
      <c r="AG31" s="25"/>
      <c r="AH31" s="25"/>
      <c r="AI31" s="63">
        <f t="shared" si="14"/>
        <v>0</v>
      </c>
      <c r="AJ31" s="63"/>
      <c r="AK31" s="63">
        <f t="shared" si="15"/>
        <v>0</v>
      </c>
      <c r="AL31" s="26"/>
      <c r="AM31" s="26"/>
      <c r="AN31" s="26">
        <f t="shared" si="16"/>
        <v>0</v>
      </c>
      <c r="AO31" s="26"/>
      <c r="AP31" s="26">
        <f t="shared" si="17"/>
        <v>0</v>
      </c>
      <c r="AQ31" s="26"/>
      <c r="AR31" s="26"/>
      <c r="AS31" s="26">
        <f t="shared" si="18"/>
        <v>0</v>
      </c>
      <c r="AT31" s="26"/>
      <c r="AU31" s="26">
        <f t="shared" si="19"/>
        <v>0</v>
      </c>
      <c r="AV31" s="26"/>
      <c r="AW31" s="26"/>
      <c r="AX31" s="26">
        <f t="shared" si="20"/>
        <v>0</v>
      </c>
      <c r="AY31" s="26"/>
      <c r="AZ31" s="26">
        <f t="shared" si="21"/>
        <v>0</v>
      </c>
      <c r="BA31" s="26"/>
      <c r="BB31" s="26"/>
      <c r="BC31" s="26">
        <f t="shared" si="22"/>
        <v>0</v>
      </c>
      <c r="BD31" s="26"/>
      <c r="BE31" s="74">
        <f t="shared" si="23"/>
        <v>0</v>
      </c>
      <c r="BF31" s="77"/>
      <c r="BG31" s="26"/>
      <c r="BH31" s="26">
        <f t="shared" si="24"/>
        <v>0</v>
      </c>
      <c r="BI31" s="26"/>
      <c r="BJ31" s="89">
        <f t="shared" si="25"/>
        <v>0</v>
      </c>
      <c r="BK31" s="77"/>
      <c r="BL31" s="11"/>
      <c r="BM31" s="64">
        <f t="shared" si="26"/>
        <v>0</v>
      </c>
      <c r="BN31" s="11"/>
      <c r="BO31" s="78">
        <f t="shared" si="27"/>
        <v>0</v>
      </c>
    </row>
    <row r="32" spans="1:67" ht="12.75" customHeight="1" x14ac:dyDescent="0.2">
      <c r="A32" s="51" t="s">
        <v>77</v>
      </c>
      <c r="B32" s="25" t="s">
        <v>27</v>
      </c>
      <c r="C32" s="55">
        <f t="shared" si="1"/>
        <v>12445</v>
      </c>
      <c r="D32" s="55">
        <f t="shared" si="28"/>
        <v>936</v>
      </c>
      <c r="E32" s="55">
        <f t="shared" si="3"/>
        <v>13381</v>
      </c>
      <c r="F32" s="55">
        <f t="shared" si="29"/>
        <v>0</v>
      </c>
      <c r="G32" s="55">
        <f t="shared" si="30"/>
        <v>13381</v>
      </c>
      <c r="H32" s="26"/>
      <c r="I32" s="26"/>
      <c r="J32" s="26">
        <f t="shared" si="4"/>
        <v>0</v>
      </c>
      <c r="K32" s="26"/>
      <c r="L32" s="26">
        <f t="shared" si="5"/>
        <v>0</v>
      </c>
      <c r="M32" s="26"/>
      <c r="N32" s="26"/>
      <c r="O32" s="26">
        <f t="shared" si="6"/>
        <v>0</v>
      </c>
      <c r="P32" s="26"/>
      <c r="Q32" s="26">
        <f t="shared" si="7"/>
        <v>0</v>
      </c>
      <c r="R32" s="26">
        <v>12445</v>
      </c>
      <c r="S32" s="26">
        <v>936</v>
      </c>
      <c r="T32" s="42">
        <f t="shared" si="8"/>
        <v>13381</v>
      </c>
      <c r="U32" s="42"/>
      <c r="V32" s="42">
        <f t="shared" si="9"/>
        <v>13381</v>
      </c>
      <c r="W32" s="25"/>
      <c r="X32" s="25"/>
      <c r="Y32" s="62">
        <f t="shared" si="10"/>
        <v>0</v>
      </c>
      <c r="Z32" s="62"/>
      <c r="AA32" s="62">
        <f t="shared" si="11"/>
        <v>0</v>
      </c>
      <c r="AB32" s="25"/>
      <c r="AC32" s="25"/>
      <c r="AD32" s="63">
        <f t="shared" si="12"/>
        <v>0</v>
      </c>
      <c r="AE32" s="63"/>
      <c r="AF32" s="63">
        <f t="shared" si="13"/>
        <v>0</v>
      </c>
      <c r="AG32" s="25"/>
      <c r="AH32" s="25"/>
      <c r="AI32" s="63">
        <f t="shared" si="14"/>
        <v>0</v>
      </c>
      <c r="AJ32" s="63"/>
      <c r="AK32" s="63">
        <f t="shared" si="15"/>
        <v>0</v>
      </c>
      <c r="AL32" s="26"/>
      <c r="AM32" s="26"/>
      <c r="AN32" s="26">
        <f t="shared" si="16"/>
        <v>0</v>
      </c>
      <c r="AO32" s="26"/>
      <c r="AP32" s="26">
        <f t="shared" si="17"/>
        <v>0</v>
      </c>
      <c r="AQ32" s="26"/>
      <c r="AR32" s="26"/>
      <c r="AS32" s="26">
        <f t="shared" si="18"/>
        <v>0</v>
      </c>
      <c r="AT32" s="26"/>
      <c r="AU32" s="26">
        <f t="shared" si="19"/>
        <v>0</v>
      </c>
      <c r="AV32" s="26"/>
      <c r="AW32" s="26"/>
      <c r="AX32" s="26">
        <f t="shared" si="20"/>
        <v>0</v>
      </c>
      <c r="AY32" s="26"/>
      <c r="AZ32" s="26">
        <f t="shared" si="21"/>
        <v>0</v>
      </c>
      <c r="BA32" s="26"/>
      <c r="BB32" s="26"/>
      <c r="BC32" s="26">
        <f t="shared" si="22"/>
        <v>0</v>
      </c>
      <c r="BD32" s="26"/>
      <c r="BE32" s="74">
        <f t="shared" si="23"/>
        <v>0</v>
      </c>
      <c r="BF32" s="77"/>
      <c r="BG32" s="26"/>
      <c r="BH32" s="26">
        <f t="shared" si="24"/>
        <v>0</v>
      </c>
      <c r="BI32" s="26"/>
      <c r="BJ32" s="89">
        <f t="shared" si="25"/>
        <v>0</v>
      </c>
      <c r="BK32" s="77"/>
      <c r="BL32" s="11"/>
      <c r="BM32" s="64">
        <f t="shared" si="26"/>
        <v>0</v>
      </c>
      <c r="BN32" s="11"/>
      <c r="BO32" s="78">
        <f t="shared" si="27"/>
        <v>0</v>
      </c>
    </row>
    <row r="33" spans="1:67" ht="12.75" customHeight="1" x14ac:dyDescent="0.2">
      <c r="A33" s="51" t="s">
        <v>118</v>
      </c>
      <c r="B33" s="25" t="s">
        <v>119</v>
      </c>
      <c r="C33" s="55">
        <f t="shared" si="1"/>
        <v>37206</v>
      </c>
      <c r="D33" s="55">
        <f t="shared" si="28"/>
        <v>0</v>
      </c>
      <c r="E33" s="55">
        <f t="shared" si="3"/>
        <v>37206</v>
      </c>
      <c r="F33" s="55">
        <f t="shared" si="29"/>
        <v>0</v>
      </c>
      <c r="G33" s="55">
        <f t="shared" si="30"/>
        <v>37206</v>
      </c>
      <c r="H33" s="26">
        <v>20000</v>
      </c>
      <c r="I33" s="26"/>
      <c r="J33" s="26">
        <f t="shared" si="4"/>
        <v>20000</v>
      </c>
      <c r="K33" s="26"/>
      <c r="L33" s="26">
        <f t="shared" si="5"/>
        <v>20000</v>
      </c>
      <c r="M33" s="26">
        <v>3100</v>
      </c>
      <c r="N33" s="26"/>
      <c r="O33" s="26">
        <f t="shared" si="6"/>
        <v>3100</v>
      </c>
      <c r="P33" s="26"/>
      <c r="Q33" s="26">
        <f t="shared" si="7"/>
        <v>3100</v>
      </c>
      <c r="R33" s="26">
        <v>14106</v>
      </c>
      <c r="S33" s="26"/>
      <c r="T33" s="42">
        <f t="shared" si="8"/>
        <v>14106</v>
      </c>
      <c r="U33" s="42"/>
      <c r="V33" s="42">
        <f t="shared" si="9"/>
        <v>14106</v>
      </c>
      <c r="W33" s="25"/>
      <c r="X33" s="25"/>
      <c r="Y33" s="62">
        <f t="shared" si="10"/>
        <v>0</v>
      </c>
      <c r="Z33" s="62"/>
      <c r="AA33" s="62">
        <f t="shared" si="11"/>
        <v>0</v>
      </c>
      <c r="AB33" s="25"/>
      <c r="AC33" s="25"/>
      <c r="AD33" s="63">
        <f t="shared" si="12"/>
        <v>0</v>
      </c>
      <c r="AE33" s="63"/>
      <c r="AF33" s="63">
        <f t="shared" si="13"/>
        <v>0</v>
      </c>
      <c r="AG33" s="25"/>
      <c r="AH33" s="25"/>
      <c r="AI33" s="63">
        <f t="shared" si="14"/>
        <v>0</v>
      </c>
      <c r="AJ33" s="63"/>
      <c r="AK33" s="63">
        <f t="shared" si="15"/>
        <v>0</v>
      </c>
      <c r="AL33" s="26"/>
      <c r="AM33" s="26"/>
      <c r="AN33" s="26">
        <f t="shared" si="16"/>
        <v>0</v>
      </c>
      <c r="AO33" s="26"/>
      <c r="AP33" s="26">
        <f t="shared" si="17"/>
        <v>0</v>
      </c>
      <c r="AQ33" s="26"/>
      <c r="AR33" s="26"/>
      <c r="AS33" s="26">
        <f t="shared" si="18"/>
        <v>0</v>
      </c>
      <c r="AT33" s="26"/>
      <c r="AU33" s="26">
        <f t="shared" si="19"/>
        <v>0</v>
      </c>
      <c r="AV33" s="26"/>
      <c r="AW33" s="26"/>
      <c r="AX33" s="26">
        <f t="shared" si="20"/>
        <v>0</v>
      </c>
      <c r="AY33" s="26"/>
      <c r="AZ33" s="26">
        <f t="shared" si="21"/>
        <v>0</v>
      </c>
      <c r="BA33" s="26"/>
      <c r="BB33" s="26"/>
      <c r="BC33" s="26">
        <f t="shared" si="22"/>
        <v>0</v>
      </c>
      <c r="BD33" s="26"/>
      <c r="BE33" s="74">
        <f t="shared" si="23"/>
        <v>0</v>
      </c>
      <c r="BF33" s="77"/>
      <c r="BG33" s="26"/>
      <c r="BH33" s="26">
        <f t="shared" si="24"/>
        <v>0</v>
      </c>
      <c r="BI33" s="26"/>
      <c r="BJ33" s="89">
        <f t="shared" si="25"/>
        <v>0</v>
      </c>
      <c r="BK33" s="77"/>
      <c r="BL33" s="11"/>
      <c r="BM33" s="64">
        <f t="shared" si="26"/>
        <v>0</v>
      </c>
      <c r="BN33" s="11"/>
      <c r="BO33" s="78">
        <f t="shared" si="27"/>
        <v>0</v>
      </c>
    </row>
    <row r="34" spans="1:67" ht="12.75" customHeight="1" x14ac:dyDescent="0.2">
      <c r="A34" s="51" t="s">
        <v>78</v>
      </c>
      <c r="B34" s="25" t="s">
        <v>9</v>
      </c>
      <c r="C34" s="55">
        <f t="shared" si="1"/>
        <v>123349</v>
      </c>
      <c r="D34" s="55">
        <f t="shared" si="28"/>
        <v>0</v>
      </c>
      <c r="E34" s="55">
        <f t="shared" si="3"/>
        <v>123349</v>
      </c>
      <c r="F34" s="55">
        <f t="shared" si="29"/>
        <v>0</v>
      </c>
      <c r="G34" s="55">
        <f t="shared" si="30"/>
        <v>123349</v>
      </c>
      <c r="H34" s="26"/>
      <c r="I34" s="26"/>
      <c r="J34" s="26">
        <f t="shared" si="4"/>
        <v>0</v>
      </c>
      <c r="K34" s="26"/>
      <c r="L34" s="26">
        <f t="shared" si="5"/>
        <v>0</v>
      </c>
      <c r="M34" s="26"/>
      <c r="N34" s="26"/>
      <c r="O34" s="26">
        <f t="shared" si="6"/>
        <v>0</v>
      </c>
      <c r="P34" s="26"/>
      <c r="Q34" s="26">
        <f t="shared" si="7"/>
        <v>0</v>
      </c>
      <c r="R34" s="26">
        <v>123349</v>
      </c>
      <c r="S34" s="26"/>
      <c r="T34" s="42">
        <f t="shared" si="8"/>
        <v>123349</v>
      </c>
      <c r="U34" s="42"/>
      <c r="V34" s="42">
        <f t="shared" si="9"/>
        <v>123349</v>
      </c>
      <c r="W34" s="25"/>
      <c r="X34" s="25"/>
      <c r="Y34" s="62">
        <f t="shared" si="10"/>
        <v>0</v>
      </c>
      <c r="Z34" s="62"/>
      <c r="AA34" s="62">
        <f t="shared" si="11"/>
        <v>0</v>
      </c>
      <c r="AB34" s="25"/>
      <c r="AC34" s="25"/>
      <c r="AD34" s="63">
        <f t="shared" si="12"/>
        <v>0</v>
      </c>
      <c r="AE34" s="63"/>
      <c r="AF34" s="63">
        <f t="shared" si="13"/>
        <v>0</v>
      </c>
      <c r="AG34" s="25"/>
      <c r="AH34" s="25"/>
      <c r="AI34" s="63">
        <f t="shared" si="14"/>
        <v>0</v>
      </c>
      <c r="AJ34" s="63"/>
      <c r="AK34" s="63">
        <f t="shared" si="15"/>
        <v>0</v>
      </c>
      <c r="AL34" s="26"/>
      <c r="AM34" s="26"/>
      <c r="AN34" s="26">
        <f t="shared" si="16"/>
        <v>0</v>
      </c>
      <c r="AO34" s="26"/>
      <c r="AP34" s="26">
        <f t="shared" si="17"/>
        <v>0</v>
      </c>
      <c r="AQ34" s="26"/>
      <c r="AR34" s="26"/>
      <c r="AS34" s="26">
        <f t="shared" si="18"/>
        <v>0</v>
      </c>
      <c r="AT34" s="26"/>
      <c r="AU34" s="26">
        <f t="shared" si="19"/>
        <v>0</v>
      </c>
      <c r="AV34" s="26"/>
      <c r="AW34" s="26"/>
      <c r="AX34" s="26">
        <f t="shared" si="20"/>
        <v>0</v>
      </c>
      <c r="AY34" s="26"/>
      <c r="AZ34" s="26">
        <f t="shared" si="21"/>
        <v>0</v>
      </c>
      <c r="BA34" s="26"/>
      <c r="BB34" s="26"/>
      <c r="BC34" s="26">
        <f t="shared" si="22"/>
        <v>0</v>
      </c>
      <c r="BD34" s="26"/>
      <c r="BE34" s="74">
        <f t="shared" si="23"/>
        <v>0</v>
      </c>
      <c r="BF34" s="77"/>
      <c r="BG34" s="26"/>
      <c r="BH34" s="26">
        <f t="shared" si="24"/>
        <v>0</v>
      </c>
      <c r="BI34" s="26"/>
      <c r="BJ34" s="89">
        <f t="shared" si="25"/>
        <v>0</v>
      </c>
      <c r="BK34" s="77"/>
      <c r="BL34" s="11"/>
      <c r="BM34" s="64">
        <f t="shared" si="26"/>
        <v>0</v>
      </c>
      <c r="BN34" s="11"/>
      <c r="BO34" s="78">
        <f t="shared" si="27"/>
        <v>0</v>
      </c>
    </row>
    <row r="35" spans="1:67" ht="12.75" customHeight="1" x14ac:dyDescent="0.2">
      <c r="A35" s="51" t="s">
        <v>79</v>
      </c>
      <c r="B35" s="25" t="s">
        <v>7</v>
      </c>
      <c r="C35" s="55">
        <f t="shared" si="1"/>
        <v>282575</v>
      </c>
      <c r="D35" s="55">
        <f t="shared" si="28"/>
        <v>8001</v>
      </c>
      <c r="E35" s="55">
        <f t="shared" si="3"/>
        <v>290576</v>
      </c>
      <c r="F35" s="55">
        <f t="shared" si="29"/>
        <v>0</v>
      </c>
      <c r="G35" s="55">
        <f t="shared" si="30"/>
        <v>290576</v>
      </c>
      <c r="H35" s="26"/>
      <c r="I35" s="26"/>
      <c r="J35" s="26">
        <f t="shared" si="4"/>
        <v>0</v>
      </c>
      <c r="K35" s="26"/>
      <c r="L35" s="26">
        <f t="shared" si="5"/>
        <v>0</v>
      </c>
      <c r="M35" s="26"/>
      <c r="N35" s="26"/>
      <c r="O35" s="26">
        <f t="shared" si="6"/>
        <v>0</v>
      </c>
      <c r="P35" s="26"/>
      <c r="Q35" s="26">
        <f t="shared" si="7"/>
        <v>0</v>
      </c>
      <c r="R35" s="26">
        <v>282575</v>
      </c>
      <c r="S35" s="26">
        <v>8001</v>
      </c>
      <c r="T35" s="42">
        <f t="shared" si="8"/>
        <v>290576</v>
      </c>
      <c r="U35" s="42"/>
      <c r="V35" s="42">
        <f t="shared" si="9"/>
        <v>290576</v>
      </c>
      <c r="W35" s="25"/>
      <c r="X35" s="25"/>
      <c r="Y35" s="62">
        <f t="shared" si="10"/>
        <v>0</v>
      </c>
      <c r="Z35" s="62"/>
      <c r="AA35" s="62">
        <f t="shared" si="11"/>
        <v>0</v>
      </c>
      <c r="AB35" s="25"/>
      <c r="AC35" s="25"/>
      <c r="AD35" s="63">
        <f t="shared" si="12"/>
        <v>0</v>
      </c>
      <c r="AE35" s="63"/>
      <c r="AF35" s="63">
        <f t="shared" si="13"/>
        <v>0</v>
      </c>
      <c r="AG35" s="25"/>
      <c r="AH35" s="25"/>
      <c r="AI35" s="63">
        <f t="shared" si="14"/>
        <v>0</v>
      </c>
      <c r="AJ35" s="63"/>
      <c r="AK35" s="63">
        <f t="shared" si="15"/>
        <v>0</v>
      </c>
      <c r="AL35" s="26"/>
      <c r="AM35" s="26"/>
      <c r="AN35" s="26">
        <f t="shared" si="16"/>
        <v>0</v>
      </c>
      <c r="AO35" s="26"/>
      <c r="AP35" s="26">
        <f t="shared" si="17"/>
        <v>0</v>
      </c>
      <c r="AQ35" s="26"/>
      <c r="AR35" s="26"/>
      <c r="AS35" s="26">
        <f t="shared" si="18"/>
        <v>0</v>
      </c>
      <c r="AT35" s="26"/>
      <c r="AU35" s="26">
        <f t="shared" si="19"/>
        <v>0</v>
      </c>
      <c r="AV35" s="26"/>
      <c r="AW35" s="26"/>
      <c r="AX35" s="26">
        <f t="shared" si="20"/>
        <v>0</v>
      </c>
      <c r="AY35" s="26"/>
      <c r="AZ35" s="26">
        <f t="shared" si="21"/>
        <v>0</v>
      </c>
      <c r="BA35" s="26"/>
      <c r="BB35" s="26"/>
      <c r="BC35" s="26">
        <f t="shared" si="22"/>
        <v>0</v>
      </c>
      <c r="BD35" s="26"/>
      <c r="BE35" s="74">
        <f t="shared" si="23"/>
        <v>0</v>
      </c>
      <c r="BF35" s="77"/>
      <c r="BG35" s="26"/>
      <c r="BH35" s="26">
        <f t="shared" si="24"/>
        <v>0</v>
      </c>
      <c r="BI35" s="26"/>
      <c r="BJ35" s="89">
        <f t="shared" si="25"/>
        <v>0</v>
      </c>
      <c r="BK35" s="77"/>
      <c r="BL35" s="11"/>
      <c r="BM35" s="64">
        <f t="shared" si="26"/>
        <v>0</v>
      </c>
      <c r="BN35" s="11"/>
      <c r="BO35" s="78">
        <f t="shared" si="27"/>
        <v>0</v>
      </c>
    </row>
    <row r="36" spans="1:67" ht="12.75" customHeight="1" x14ac:dyDescent="0.2">
      <c r="A36" s="51" t="s">
        <v>80</v>
      </c>
      <c r="B36" s="26" t="s">
        <v>28</v>
      </c>
      <c r="C36" s="55">
        <f t="shared" si="1"/>
        <v>286137</v>
      </c>
      <c r="D36" s="55">
        <f t="shared" si="28"/>
        <v>26830</v>
      </c>
      <c r="E36" s="55">
        <f t="shared" si="3"/>
        <v>312967</v>
      </c>
      <c r="F36" s="55">
        <f t="shared" si="29"/>
        <v>0</v>
      </c>
      <c r="G36" s="55">
        <f t="shared" si="30"/>
        <v>312967</v>
      </c>
      <c r="H36" s="26"/>
      <c r="I36" s="26"/>
      <c r="J36" s="26">
        <f t="shared" si="4"/>
        <v>0</v>
      </c>
      <c r="K36" s="26"/>
      <c r="L36" s="26">
        <f t="shared" si="5"/>
        <v>0</v>
      </c>
      <c r="M36" s="26"/>
      <c r="N36" s="26"/>
      <c r="O36" s="26">
        <f t="shared" si="6"/>
        <v>0</v>
      </c>
      <c r="P36" s="26"/>
      <c r="Q36" s="26">
        <f t="shared" si="7"/>
        <v>0</v>
      </c>
      <c r="R36" s="26">
        <v>286137</v>
      </c>
      <c r="S36" s="26">
        <v>26830</v>
      </c>
      <c r="T36" s="42">
        <f t="shared" si="8"/>
        <v>312967</v>
      </c>
      <c r="U36" s="42"/>
      <c r="V36" s="42">
        <f t="shared" si="9"/>
        <v>312967</v>
      </c>
      <c r="W36" s="25"/>
      <c r="X36" s="25"/>
      <c r="Y36" s="62">
        <f t="shared" si="10"/>
        <v>0</v>
      </c>
      <c r="Z36" s="62"/>
      <c r="AA36" s="62">
        <f t="shared" si="11"/>
        <v>0</v>
      </c>
      <c r="AB36" s="25"/>
      <c r="AC36" s="25"/>
      <c r="AD36" s="63">
        <f t="shared" si="12"/>
        <v>0</v>
      </c>
      <c r="AE36" s="63"/>
      <c r="AF36" s="63">
        <f t="shared" si="13"/>
        <v>0</v>
      </c>
      <c r="AG36" s="25"/>
      <c r="AH36" s="25"/>
      <c r="AI36" s="63">
        <f t="shared" si="14"/>
        <v>0</v>
      </c>
      <c r="AJ36" s="63"/>
      <c r="AK36" s="63">
        <f t="shared" si="15"/>
        <v>0</v>
      </c>
      <c r="AL36" s="26"/>
      <c r="AM36" s="26"/>
      <c r="AN36" s="26">
        <f t="shared" si="16"/>
        <v>0</v>
      </c>
      <c r="AO36" s="26"/>
      <c r="AP36" s="26">
        <f t="shared" si="17"/>
        <v>0</v>
      </c>
      <c r="AQ36" s="26"/>
      <c r="AR36" s="26"/>
      <c r="AS36" s="26">
        <f t="shared" si="18"/>
        <v>0</v>
      </c>
      <c r="AT36" s="26"/>
      <c r="AU36" s="26">
        <f t="shared" si="19"/>
        <v>0</v>
      </c>
      <c r="AV36" s="26"/>
      <c r="AW36" s="26"/>
      <c r="AX36" s="26">
        <f t="shared" si="20"/>
        <v>0</v>
      </c>
      <c r="AY36" s="26"/>
      <c r="AZ36" s="26">
        <f t="shared" si="21"/>
        <v>0</v>
      </c>
      <c r="BA36" s="26"/>
      <c r="BB36" s="26"/>
      <c r="BC36" s="26">
        <f t="shared" si="22"/>
        <v>0</v>
      </c>
      <c r="BD36" s="26"/>
      <c r="BE36" s="74">
        <f t="shared" si="23"/>
        <v>0</v>
      </c>
      <c r="BF36" s="77"/>
      <c r="BG36" s="26"/>
      <c r="BH36" s="26">
        <f t="shared" si="24"/>
        <v>0</v>
      </c>
      <c r="BI36" s="26"/>
      <c r="BJ36" s="89">
        <f t="shared" si="25"/>
        <v>0</v>
      </c>
      <c r="BK36" s="77"/>
      <c r="BL36" s="11"/>
      <c r="BM36" s="64">
        <f t="shared" si="26"/>
        <v>0</v>
      </c>
      <c r="BN36" s="11"/>
      <c r="BO36" s="78">
        <f t="shared" si="27"/>
        <v>0</v>
      </c>
    </row>
    <row r="37" spans="1:67" ht="12.75" customHeight="1" x14ac:dyDescent="0.2">
      <c r="A37" s="51" t="s">
        <v>116</v>
      </c>
      <c r="B37" s="26" t="s">
        <v>117</v>
      </c>
      <c r="C37" s="55">
        <f t="shared" si="1"/>
        <v>635</v>
      </c>
      <c r="D37" s="55">
        <f t="shared" si="28"/>
        <v>382644</v>
      </c>
      <c r="E37" s="55">
        <f t="shared" si="3"/>
        <v>383279</v>
      </c>
      <c r="F37" s="55">
        <f t="shared" si="29"/>
        <v>0</v>
      </c>
      <c r="G37" s="55">
        <f t="shared" si="30"/>
        <v>383279</v>
      </c>
      <c r="H37" s="26"/>
      <c r="I37" s="26">
        <v>279938</v>
      </c>
      <c r="J37" s="26">
        <f t="shared" si="4"/>
        <v>279938</v>
      </c>
      <c r="K37" s="26"/>
      <c r="L37" s="26">
        <f t="shared" si="5"/>
        <v>279938</v>
      </c>
      <c r="M37" s="26"/>
      <c r="N37" s="26">
        <v>36050</v>
      </c>
      <c r="O37" s="26">
        <f t="shared" si="6"/>
        <v>36050</v>
      </c>
      <c r="P37" s="26"/>
      <c r="Q37" s="26">
        <f t="shared" si="7"/>
        <v>36050</v>
      </c>
      <c r="R37" s="26">
        <v>635</v>
      </c>
      <c r="S37" s="26">
        <v>66656</v>
      </c>
      <c r="T37" s="42">
        <f t="shared" si="8"/>
        <v>67291</v>
      </c>
      <c r="U37" s="42"/>
      <c r="V37" s="42">
        <f t="shared" si="9"/>
        <v>67291</v>
      </c>
      <c r="W37" s="25"/>
      <c r="X37" s="25"/>
      <c r="Y37" s="62">
        <f t="shared" si="10"/>
        <v>0</v>
      </c>
      <c r="Z37" s="62"/>
      <c r="AA37" s="62">
        <f t="shared" si="11"/>
        <v>0</v>
      </c>
      <c r="AB37" s="25"/>
      <c r="AC37" s="25"/>
      <c r="AD37" s="63">
        <f t="shared" si="12"/>
        <v>0</v>
      </c>
      <c r="AE37" s="63"/>
      <c r="AF37" s="63">
        <f t="shared" si="13"/>
        <v>0</v>
      </c>
      <c r="AG37" s="25"/>
      <c r="AH37" s="25"/>
      <c r="AI37" s="63">
        <f t="shared" si="14"/>
        <v>0</v>
      </c>
      <c r="AJ37" s="63"/>
      <c r="AK37" s="63">
        <f t="shared" si="15"/>
        <v>0</v>
      </c>
      <c r="AL37" s="26"/>
      <c r="AM37" s="26"/>
      <c r="AN37" s="26">
        <f t="shared" si="16"/>
        <v>0</v>
      </c>
      <c r="AO37" s="26"/>
      <c r="AP37" s="26">
        <f t="shared" si="17"/>
        <v>0</v>
      </c>
      <c r="AQ37" s="26"/>
      <c r="AR37" s="26"/>
      <c r="AS37" s="26">
        <f t="shared" si="18"/>
        <v>0</v>
      </c>
      <c r="AT37" s="26"/>
      <c r="AU37" s="26">
        <f t="shared" si="19"/>
        <v>0</v>
      </c>
      <c r="AV37" s="26"/>
      <c r="AW37" s="26"/>
      <c r="AX37" s="26">
        <f t="shared" si="20"/>
        <v>0</v>
      </c>
      <c r="AY37" s="26"/>
      <c r="AZ37" s="26">
        <f t="shared" si="21"/>
        <v>0</v>
      </c>
      <c r="BA37" s="26"/>
      <c r="BB37" s="26"/>
      <c r="BC37" s="26">
        <f t="shared" si="22"/>
        <v>0</v>
      </c>
      <c r="BD37" s="26"/>
      <c r="BE37" s="74">
        <f t="shared" si="23"/>
        <v>0</v>
      </c>
      <c r="BF37" s="77"/>
      <c r="BG37" s="26"/>
      <c r="BH37" s="26">
        <f t="shared" si="24"/>
        <v>0</v>
      </c>
      <c r="BI37" s="26"/>
      <c r="BJ37" s="89">
        <f t="shared" si="25"/>
        <v>0</v>
      </c>
      <c r="BK37" s="77"/>
      <c r="BL37" s="11"/>
      <c r="BM37" s="64">
        <f t="shared" si="26"/>
        <v>0</v>
      </c>
      <c r="BN37" s="11"/>
      <c r="BO37" s="78">
        <f t="shared" si="27"/>
        <v>0</v>
      </c>
    </row>
    <row r="38" spans="1:67" ht="12.75" customHeight="1" x14ac:dyDescent="0.2">
      <c r="A38" s="51" t="s">
        <v>81</v>
      </c>
      <c r="B38" s="26" t="s">
        <v>82</v>
      </c>
      <c r="C38" s="55">
        <f t="shared" si="1"/>
        <v>0</v>
      </c>
      <c r="D38" s="55">
        <f t="shared" si="28"/>
        <v>0</v>
      </c>
      <c r="E38" s="55">
        <f t="shared" si="3"/>
        <v>0</v>
      </c>
      <c r="F38" s="55">
        <f t="shared" si="29"/>
        <v>0</v>
      </c>
      <c r="G38" s="55">
        <f t="shared" si="30"/>
        <v>0</v>
      </c>
      <c r="H38" s="26"/>
      <c r="I38" s="26"/>
      <c r="J38" s="26">
        <f t="shared" si="4"/>
        <v>0</v>
      </c>
      <c r="K38" s="26"/>
      <c r="L38" s="26">
        <f t="shared" si="5"/>
        <v>0</v>
      </c>
      <c r="M38" s="26"/>
      <c r="N38" s="26"/>
      <c r="O38" s="26">
        <f t="shared" si="6"/>
        <v>0</v>
      </c>
      <c r="P38" s="26"/>
      <c r="Q38" s="26">
        <f t="shared" si="7"/>
        <v>0</v>
      </c>
      <c r="R38" s="26">
        <v>0</v>
      </c>
      <c r="S38" s="26"/>
      <c r="T38" s="42">
        <f t="shared" si="8"/>
        <v>0</v>
      </c>
      <c r="U38" s="42"/>
      <c r="V38" s="42">
        <f t="shared" si="9"/>
        <v>0</v>
      </c>
      <c r="W38" s="25"/>
      <c r="X38" s="25"/>
      <c r="Y38" s="62">
        <f t="shared" si="10"/>
        <v>0</v>
      </c>
      <c r="Z38" s="62"/>
      <c r="AA38" s="62">
        <f t="shared" si="11"/>
        <v>0</v>
      </c>
      <c r="AB38" s="25"/>
      <c r="AC38" s="25"/>
      <c r="AD38" s="63">
        <f t="shared" si="12"/>
        <v>0</v>
      </c>
      <c r="AE38" s="63"/>
      <c r="AF38" s="63">
        <f t="shared" si="13"/>
        <v>0</v>
      </c>
      <c r="AG38" s="25"/>
      <c r="AH38" s="25"/>
      <c r="AI38" s="63">
        <f t="shared" si="14"/>
        <v>0</v>
      </c>
      <c r="AJ38" s="63"/>
      <c r="AK38" s="63">
        <f t="shared" si="15"/>
        <v>0</v>
      </c>
      <c r="AL38" s="26"/>
      <c r="AM38" s="26"/>
      <c r="AN38" s="26">
        <f t="shared" si="16"/>
        <v>0</v>
      </c>
      <c r="AO38" s="26"/>
      <c r="AP38" s="26">
        <f t="shared" si="17"/>
        <v>0</v>
      </c>
      <c r="AQ38" s="26"/>
      <c r="AR38" s="26"/>
      <c r="AS38" s="26">
        <f t="shared" si="18"/>
        <v>0</v>
      </c>
      <c r="AT38" s="26"/>
      <c r="AU38" s="26">
        <f t="shared" si="19"/>
        <v>0</v>
      </c>
      <c r="AV38" s="26"/>
      <c r="AW38" s="26"/>
      <c r="AX38" s="26">
        <f t="shared" si="20"/>
        <v>0</v>
      </c>
      <c r="AY38" s="26"/>
      <c r="AZ38" s="26">
        <f t="shared" si="21"/>
        <v>0</v>
      </c>
      <c r="BA38" s="26"/>
      <c r="BB38" s="26"/>
      <c r="BC38" s="26">
        <f t="shared" si="22"/>
        <v>0</v>
      </c>
      <c r="BD38" s="26"/>
      <c r="BE38" s="74">
        <f t="shared" si="23"/>
        <v>0</v>
      </c>
      <c r="BF38" s="77"/>
      <c r="BG38" s="26"/>
      <c r="BH38" s="26">
        <f t="shared" si="24"/>
        <v>0</v>
      </c>
      <c r="BI38" s="26"/>
      <c r="BJ38" s="89">
        <f t="shared" si="25"/>
        <v>0</v>
      </c>
      <c r="BK38" s="77"/>
      <c r="BL38" s="11"/>
      <c r="BM38" s="64">
        <f t="shared" si="26"/>
        <v>0</v>
      </c>
      <c r="BN38" s="11"/>
      <c r="BO38" s="78">
        <f t="shared" si="27"/>
        <v>0</v>
      </c>
    </row>
    <row r="39" spans="1:67" ht="12.75" customHeight="1" x14ac:dyDescent="0.2">
      <c r="A39" s="51" t="s">
        <v>83</v>
      </c>
      <c r="B39" s="26" t="s">
        <v>84</v>
      </c>
      <c r="C39" s="55">
        <f t="shared" si="1"/>
        <v>533</v>
      </c>
      <c r="D39" s="55">
        <f t="shared" si="28"/>
        <v>0</v>
      </c>
      <c r="E39" s="55">
        <f t="shared" si="3"/>
        <v>533</v>
      </c>
      <c r="F39" s="55">
        <f t="shared" si="29"/>
        <v>0</v>
      </c>
      <c r="G39" s="55">
        <f t="shared" si="30"/>
        <v>533</v>
      </c>
      <c r="H39" s="26"/>
      <c r="I39" s="26"/>
      <c r="J39" s="26">
        <f t="shared" si="4"/>
        <v>0</v>
      </c>
      <c r="K39" s="26"/>
      <c r="L39" s="26">
        <f t="shared" si="5"/>
        <v>0</v>
      </c>
      <c r="M39" s="26"/>
      <c r="N39" s="26"/>
      <c r="O39" s="26">
        <f t="shared" si="6"/>
        <v>0</v>
      </c>
      <c r="P39" s="26"/>
      <c r="Q39" s="26">
        <f t="shared" si="7"/>
        <v>0</v>
      </c>
      <c r="R39" s="26">
        <v>533</v>
      </c>
      <c r="S39" s="26"/>
      <c r="T39" s="42">
        <f t="shared" si="8"/>
        <v>533</v>
      </c>
      <c r="U39" s="42"/>
      <c r="V39" s="42">
        <f t="shared" si="9"/>
        <v>533</v>
      </c>
      <c r="W39" s="25"/>
      <c r="X39" s="25"/>
      <c r="Y39" s="62">
        <f t="shared" si="10"/>
        <v>0</v>
      </c>
      <c r="Z39" s="62"/>
      <c r="AA39" s="62">
        <f t="shared" si="11"/>
        <v>0</v>
      </c>
      <c r="AB39" s="25"/>
      <c r="AC39" s="25"/>
      <c r="AD39" s="63">
        <f t="shared" si="12"/>
        <v>0</v>
      </c>
      <c r="AE39" s="63"/>
      <c r="AF39" s="63">
        <f t="shared" si="13"/>
        <v>0</v>
      </c>
      <c r="AG39" s="25"/>
      <c r="AH39" s="25"/>
      <c r="AI39" s="63">
        <f t="shared" si="14"/>
        <v>0</v>
      </c>
      <c r="AJ39" s="63"/>
      <c r="AK39" s="63">
        <f t="shared" si="15"/>
        <v>0</v>
      </c>
      <c r="AL39" s="26"/>
      <c r="AM39" s="26"/>
      <c r="AN39" s="26">
        <f t="shared" si="16"/>
        <v>0</v>
      </c>
      <c r="AO39" s="26"/>
      <c r="AP39" s="26">
        <f t="shared" si="17"/>
        <v>0</v>
      </c>
      <c r="AQ39" s="26"/>
      <c r="AR39" s="26"/>
      <c r="AS39" s="26">
        <f t="shared" si="18"/>
        <v>0</v>
      </c>
      <c r="AT39" s="26"/>
      <c r="AU39" s="26">
        <f t="shared" si="19"/>
        <v>0</v>
      </c>
      <c r="AV39" s="26"/>
      <c r="AW39" s="26"/>
      <c r="AX39" s="26">
        <f t="shared" si="20"/>
        <v>0</v>
      </c>
      <c r="AY39" s="26"/>
      <c r="AZ39" s="26">
        <f t="shared" si="21"/>
        <v>0</v>
      </c>
      <c r="BA39" s="26"/>
      <c r="BB39" s="26"/>
      <c r="BC39" s="26">
        <f t="shared" si="22"/>
        <v>0</v>
      </c>
      <c r="BD39" s="26"/>
      <c r="BE39" s="74">
        <f t="shared" si="23"/>
        <v>0</v>
      </c>
      <c r="BF39" s="77"/>
      <c r="BG39" s="26"/>
      <c r="BH39" s="26">
        <f t="shared" si="24"/>
        <v>0</v>
      </c>
      <c r="BI39" s="26"/>
      <c r="BJ39" s="89">
        <f t="shared" si="25"/>
        <v>0</v>
      </c>
      <c r="BK39" s="77"/>
      <c r="BL39" s="11"/>
      <c r="BM39" s="64">
        <f t="shared" si="26"/>
        <v>0</v>
      </c>
      <c r="BN39" s="11"/>
      <c r="BO39" s="78">
        <f t="shared" si="27"/>
        <v>0</v>
      </c>
    </row>
    <row r="40" spans="1:67" ht="12.75" customHeight="1" x14ac:dyDescent="0.2">
      <c r="A40" s="51" t="s">
        <v>85</v>
      </c>
      <c r="B40" s="27" t="s">
        <v>29</v>
      </c>
      <c r="C40" s="55">
        <f t="shared" ref="C40:C41" si="31">+H40+M40+R40+W40+AB40+AG40+AL40+AQ40+AV40+BA40+BF40+BK40</f>
        <v>349</v>
      </c>
      <c r="D40" s="55">
        <f t="shared" ref="D40" si="32">+I40+N40+S40+X40+AC40+AH40+AM40+AR40+AW40+BB40+BG40+BL40</f>
        <v>0</v>
      </c>
      <c r="E40" s="55">
        <f t="shared" si="3"/>
        <v>349</v>
      </c>
      <c r="F40" s="55">
        <f t="shared" si="29"/>
        <v>0</v>
      </c>
      <c r="G40" s="55">
        <f t="shared" si="30"/>
        <v>349</v>
      </c>
      <c r="H40" s="26"/>
      <c r="I40" s="26"/>
      <c r="J40" s="26">
        <f t="shared" si="4"/>
        <v>0</v>
      </c>
      <c r="K40" s="26"/>
      <c r="L40" s="26">
        <f t="shared" si="5"/>
        <v>0</v>
      </c>
      <c r="M40" s="26"/>
      <c r="N40" s="26"/>
      <c r="O40" s="26">
        <f t="shared" si="6"/>
        <v>0</v>
      </c>
      <c r="P40" s="26"/>
      <c r="Q40" s="26">
        <f t="shared" si="7"/>
        <v>0</v>
      </c>
      <c r="R40" s="26">
        <v>349</v>
      </c>
      <c r="S40" s="26"/>
      <c r="T40" s="42">
        <f t="shared" si="8"/>
        <v>349</v>
      </c>
      <c r="U40" s="42"/>
      <c r="V40" s="42">
        <f t="shared" si="9"/>
        <v>349</v>
      </c>
      <c r="W40" s="25"/>
      <c r="X40" s="25"/>
      <c r="Y40" s="62">
        <f t="shared" ref="Y40:Y41" si="33">SUM(W40:X40)</f>
        <v>0</v>
      </c>
      <c r="Z40" s="62"/>
      <c r="AA40" s="62">
        <f t="shared" si="11"/>
        <v>0</v>
      </c>
      <c r="AB40" s="25"/>
      <c r="AC40" s="25"/>
      <c r="AD40" s="63">
        <f t="shared" ref="AD40:AD41" si="34">SUM(AB40:AC40)</f>
        <v>0</v>
      </c>
      <c r="AE40" s="63"/>
      <c r="AF40" s="63">
        <f t="shared" si="13"/>
        <v>0</v>
      </c>
      <c r="AG40" s="25"/>
      <c r="AH40" s="25"/>
      <c r="AI40" s="63">
        <f t="shared" ref="AI40:AI42" si="35">SUM(AG40:AH40)</f>
        <v>0</v>
      </c>
      <c r="AJ40" s="63"/>
      <c r="AK40" s="63">
        <f t="shared" si="15"/>
        <v>0</v>
      </c>
      <c r="AL40" s="26"/>
      <c r="AM40" s="26"/>
      <c r="AN40" s="26">
        <f t="shared" ref="AN40:AN41" si="36">SUM(AL40:AM40)</f>
        <v>0</v>
      </c>
      <c r="AO40" s="26"/>
      <c r="AP40" s="26">
        <f t="shared" si="17"/>
        <v>0</v>
      </c>
      <c r="AQ40" s="26"/>
      <c r="AR40" s="26"/>
      <c r="AS40" s="26">
        <f t="shared" ref="AS40" si="37">SUM(AQ40:AR40)</f>
        <v>0</v>
      </c>
      <c r="AT40" s="26"/>
      <c r="AU40" s="26">
        <f t="shared" si="19"/>
        <v>0</v>
      </c>
      <c r="AV40" s="26"/>
      <c r="AW40" s="26"/>
      <c r="AX40" s="26">
        <f t="shared" ref="AX40" si="38">SUM(AV40:AW40)</f>
        <v>0</v>
      </c>
      <c r="AY40" s="26"/>
      <c r="AZ40" s="26">
        <f t="shared" si="21"/>
        <v>0</v>
      </c>
      <c r="BA40" s="26"/>
      <c r="BB40" s="26"/>
      <c r="BC40" s="26">
        <f t="shared" ref="BC40" si="39">SUM(BA40:BB40)</f>
        <v>0</v>
      </c>
      <c r="BD40" s="26"/>
      <c r="BE40" s="74">
        <f t="shared" si="23"/>
        <v>0</v>
      </c>
      <c r="BF40" s="77"/>
      <c r="BG40" s="26"/>
      <c r="BH40" s="26">
        <f t="shared" ref="BH40:BH41" si="40">SUM(BF40:BG40)</f>
        <v>0</v>
      </c>
      <c r="BI40" s="26"/>
      <c r="BJ40" s="89">
        <f t="shared" si="25"/>
        <v>0</v>
      </c>
      <c r="BK40" s="77"/>
      <c r="BL40" s="11"/>
      <c r="BM40" s="64">
        <f t="shared" ref="BM40:BM41" si="41">SUM(BK40:BL40)</f>
        <v>0</v>
      </c>
      <c r="BN40" s="11"/>
      <c r="BO40" s="78">
        <f t="shared" si="27"/>
        <v>0</v>
      </c>
    </row>
    <row r="41" spans="1:67" ht="12.75" customHeight="1" x14ac:dyDescent="0.2">
      <c r="A41" s="51" t="s">
        <v>114</v>
      </c>
      <c r="B41" s="25" t="s">
        <v>115</v>
      </c>
      <c r="C41" s="55">
        <f t="shared" si="31"/>
        <v>889</v>
      </c>
      <c r="D41" s="55">
        <f t="shared" ref="D41" si="42">+I41+N41+S41+X41+AC41+AH41+AM41+AR41+AW41+BB41+BG41+BL41</f>
        <v>0</v>
      </c>
      <c r="E41" s="55">
        <f t="shared" ref="E41" si="43">+J41+O41+T41+Y41+AD41+AI41+AN41+AS41+AX41+BC41+BH41+BM41</f>
        <v>889</v>
      </c>
      <c r="F41" s="55"/>
      <c r="G41" s="55"/>
      <c r="H41" s="26"/>
      <c r="I41" s="26"/>
      <c r="J41" s="26">
        <f t="shared" si="4"/>
        <v>0</v>
      </c>
      <c r="K41" s="26"/>
      <c r="L41" s="26"/>
      <c r="M41" s="26"/>
      <c r="N41" s="26"/>
      <c r="O41" s="26">
        <f t="shared" si="6"/>
        <v>0</v>
      </c>
      <c r="P41" s="26"/>
      <c r="Q41" s="26"/>
      <c r="R41" s="26">
        <v>889</v>
      </c>
      <c r="S41" s="26"/>
      <c r="T41" s="42">
        <f t="shared" si="8"/>
        <v>889</v>
      </c>
      <c r="U41" s="42"/>
      <c r="V41" s="42">
        <f t="shared" si="9"/>
        <v>889</v>
      </c>
      <c r="W41" s="25"/>
      <c r="X41" s="25"/>
      <c r="Y41" s="62">
        <f t="shared" si="33"/>
        <v>0</v>
      </c>
      <c r="Z41" s="62"/>
      <c r="AA41" s="62"/>
      <c r="AB41" s="25"/>
      <c r="AC41" s="25"/>
      <c r="AD41" s="63">
        <f t="shared" si="34"/>
        <v>0</v>
      </c>
      <c r="AE41" s="63"/>
      <c r="AF41" s="63"/>
      <c r="AG41" s="25"/>
      <c r="AH41" s="25"/>
      <c r="AI41" s="63">
        <f t="shared" si="35"/>
        <v>0</v>
      </c>
      <c r="AJ41" s="63"/>
      <c r="AK41" s="63"/>
      <c r="AL41" s="26"/>
      <c r="AM41" s="26"/>
      <c r="AN41" s="26">
        <f t="shared" si="36"/>
        <v>0</v>
      </c>
      <c r="AO41" s="26"/>
      <c r="AP41" s="26"/>
      <c r="AQ41" s="26"/>
      <c r="AR41" s="26"/>
      <c r="AS41" s="26">
        <f t="shared" ref="AS41" si="44">SUM(AQ41:AR41)</f>
        <v>0</v>
      </c>
      <c r="AT41" s="26"/>
      <c r="AU41" s="26">
        <f t="shared" ref="AU41" si="45">+AS41+AT41</f>
        <v>0</v>
      </c>
      <c r="AV41" s="26"/>
      <c r="AW41" s="26"/>
      <c r="AX41" s="26">
        <f t="shared" ref="AX41" si="46">SUM(AV41:AW41)</f>
        <v>0</v>
      </c>
      <c r="AY41" s="26"/>
      <c r="AZ41" s="26">
        <f t="shared" ref="AZ41" si="47">+AX41+AY41</f>
        <v>0</v>
      </c>
      <c r="BA41" s="26"/>
      <c r="BB41" s="26"/>
      <c r="BC41" s="26">
        <f t="shared" ref="BC41" si="48">SUM(BA41:BB41)</f>
        <v>0</v>
      </c>
      <c r="BD41" s="26"/>
      <c r="BE41" s="74"/>
      <c r="BF41" s="77"/>
      <c r="BG41" s="26"/>
      <c r="BH41" s="26">
        <f t="shared" si="40"/>
        <v>0</v>
      </c>
      <c r="BI41" s="26"/>
      <c r="BJ41" s="89"/>
      <c r="BK41" s="77"/>
      <c r="BL41" s="11"/>
      <c r="BM41" s="64">
        <f t="shared" si="41"/>
        <v>0</v>
      </c>
      <c r="BN41" s="11"/>
      <c r="BO41" s="78"/>
    </row>
    <row r="42" spans="1:67" ht="12.75" customHeight="1" x14ac:dyDescent="0.2">
      <c r="A42" s="51" t="s">
        <v>86</v>
      </c>
      <c r="B42" s="25" t="s">
        <v>30</v>
      </c>
      <c r="C42" s="55">
        <f t="shared" si="1"/>
        <v>0</v>
      </c>
      <c r="D42" s="55">
        <f t="shared" si="28"/>
        <v>0</v>
      </c>
      <c r="E42" s="55">
        <f t="shared" si="3"/>
        <v>0</v>
      </c>
      <c r="F42" s="55">
        <f t="shared" si="29"/>
        <v>0</v>
      </c>
      <c r="G42" s="55">
        <f t="shared" si="30"/>
        <v>0</v>
      </c>
      <c r="H42" s="26"/>
      <c r="I42" s="26"/>
      <c r="J42" s="26">
        <f t="shared" si="4"/>
        <v>0</v>
      </c>
      <c r="K42" s="26"/>
      <c r="L42" s="26">
        <f t="shared" si="5"/>
        <v>0</v>
      </c>
      <c r="M42" s="26"/>
      <c r="N42" s="26"/>
      <c r="O42" s="26">
        <f t="shared" si="6"/>
        <v>0</v>
      </c>
      <c r="P42" s="26"/>
      <c r="Q42" s="26">
        <f t="shared" si="7"/>
        <v>0</v>
      </c>
      <c r="R42" s="26">
        <v>0</v>
      </c>
      <c r="S42" s="26"/>
      <c r="T42" s="42">
        <f t="shared" si="8"/>
        <v>0</v>
      </c>
      <c r="U42" s="42"/>
      <c r="V42" s="42">
        <f t="shared" si="9"/>
        <v>0</v>
      </c>
      <c r="W42" s="25"/>
      <c r="X42" s="25"/>
      <c r="Y42" s="62">
        <f t="shared" si="10"/>
        <v>0</v>
      </c>
      <c r="Z42" s="62"/>
      <c r="AA42" s="62">
        <f t="shared" si="11"/>
        <v>0</v>
      </c>
      <c r="AB42" s="25"/>
      <c r="AC42" s="25"/>
      <c r="AD42" s="63">
        <f t="shared" si="12"/>
        <v>0</v>
      </c>
      <c r="AE42" s="63"/>
      <c r="AF42" s="63">
        <f t="shared" si="13"/>
        <v>0</v>
      </c>
      <c r="AG42" s="25"/>
      <c r="AH42" s="25"/>
      <c r="AI42" s="63">
        <f t="shared" si="35"/>
        <v>0</v>
      </c>
      <c r="AJ42" s="63"/>
      <c r="AK42" s="63">
        <f t="shared" si="15"/>
        <v>0</v>
      </c>
      <c r="AL42" s="26"/>
      <c r="AM42" s="26"/>
      <c r="AN42" s="26">
        <f t="shared" si="16"/>
        <v>0</v>
      </c>
      <c r="AO42" s="26"/>
      <c r="AP42" s="26">
        <f t="shared" si="17"/>
        <v>0</v>
      </c>
      <c r="AQ42" s="26"/>
      <c r="AR42" s="26"/>
      <c r="AS42" s="26">
        <f t="shared" si="18"/>
        <v>0</v>
      </c>
      <c r="AT42" s="26"/>
      <c r="AU42" s="26">
        <f t="shared" si="19"/>
        <v>0</v>
      </c>
      <c r="AV42" s="26"/>
      <c r="AW42" s="26"/>
      <c r="AX42" s="26">
        <f t="shared" si="20"/>
        <v>0</v>
      </c>
      <c r="AY42" s="26"/>
      <c r="AZ42" s="26">
        <f t="shared" si="21"/>
        <v>0</v>
      </c>
      <c r="BA42" s="26"/>
      <c r="BB42" s="26"/>
      <c r="BC42" s="26">
        <f t="shared" si="22"/>
        <v>0</v>
      </c>
      <c r="BD42" s="26"/>
      <c r="BE42" s="74">
        <f t="shared" si="23"/>
        <v>0</v>
      </c>
      <c r="BF42" s="77"/>
      <c r="BG42" s="26"/>
      <c r="BH42" s="26">
        <f t="shared" si="24"/>
        <v>0</v>
      </c>
      <c r="BI42" s="26"/>
      <c r="BJ42" s="89">
        <f t="shared" si="25"/>
        <v>0</v>
      </c>
      <c r="BK42" s="77"/>
      <c r="BL42" s="11"/>
      <c r="BM42" s="64">
        <f t="shared" si="26"/>
        <v>0</v>
      </c>
      <c r="BN42" s="11"/>
      <c r="BO42" s="78">
        <f t="shared" si="27"/>
        <v>0</v>
      </c>
    </row>
    <row r="43" spans="1:67" ht="12.75" customHeight="1" x14ac:dyDescent="0.2">
      <c r="A43" s="52" t="s">
        <v>87</v>
      </c>
      <c r="B43" s="25" t="s">
        <v>31</v>
      </c>
      <c r="C43" s="55">
        <f t="shared" si="1"/>
        <v>0</v>
      </c>
      <c r="D43" s="55">
        <f t="shared" si="28"/>
        <v>0</v>
      </c>
      <c r="E43" s="55">
        <f t="shared" si="3"/>
        <v>0</v>
      </c>
      <c r="F43" s="55">
        <f t="shared" si="29"/>
        <v>0</v>
      </c>
      <c r="G43" s="55">
        <f t="shared" si="30"/>
        <v>0</v>
      </c>
      <c r="H43" s="26"/>
      <c r="I43" s="26"/>
      <c r="J43" s="26">
        <f t="shared" si="4"/>
        <v>0</v>
      </c>
      <c r="K43" s="26"/>
      <c r="L43" s="26">
        <f t="shared" si="5"/>
        <v>0</v>
      </c>
      <c r="M43" s="26"/>
      <c r="N43" s="26"/>
      <c r="O43" s="26">
        <f t="shared" si="6"/>
        <v>0</v>
      </c>
      <c r="P43" s="26"/>
      <c r="Q43" s="26">
        <f t="shared" si="7"/>
        <v>0</v>
      </c>
      <c r="R43" s="26">
        <v>0</v>
      </c>
      <c r="S43" s="26"/>
      <c r="T43" s="42">
        <f t="shared" si="8"/>
        <v>0</v>
      </c>
      <c r="U43" s="42"/>
      <c r="V43" s="42">
        <f t="shared" si="9"/>
        <v>0</v>
      </c>
      <c r="W43" s="25"/>
      <c r="X43" s="25"/>
      <c r="Y43" s="62">
        <f t="shared" si="10"/>
        <v>0</v>
      </c>
      <c r="Z43" s="62"/>
      <c r="AA43" s="62">
        <f t="shared" si="11"/>
        <v>0</v>
      </c>
      <c r="AB43" s="25"/>
      <c r="AC43" s="25"/>
      <c r="AD43" s="63">
        <f t="shared" si="12"/>
        <v>0</v>
      </c>
      <c r="AE43" s="63"/>
      <c r="AF43" s="63">
        <f t="shared" si="13"/>
        <v>0</v>
      </c>
      <c r="AG43" s="25"/>
      <c r="AH43" s="25"/>
      <c r="AI43" s="63">
        <f t="shared" si="14"/>
        <v>0</v>
      </c>
      <c r="AJ43" s="63"/>
      <c r="AK43" s="63">
        <f t="shared" si="15"/>
        <v>0</v>
      </c>
      <c r="AL43" s="26"/>
      <c r="AM43" s="26"/>
      <c r="AN43" s="26">
        <f t="shared" si="16"/>
        <v>0</v>
      </c>
      <c r="AO43" s="26"/>
      <c r="AP43" s="26">
        <f t="shared" si="17"/>
        <v>0</v>
      </c>
      <c r="AQ43" s="26"/>
      <c r="AR43" s="26"/>
      <c r="AS43" s="26">
        <f t="shared" si="18"/>
        <v>0</v>
      </c>
      <c r="AT43" s="26"/>
      <c r="AU43" s="26">
        <f t="shared" si="19"/>
        <v>0</v>
      </c>
      <c r="AV43" s="26"/>
      <c r="AW43" s="26"/>
      <c r="AX43" s="26">
        <f t="shared" si="20"/>
        <v>0</v>
      </c>
      <c r="AY43" s="26"/>
      <c r="AZ43" s="26">
        <f t="shared" si="21"/>
        <v>0</v>
      </c>
      <c r="BA43" s="26"/>
      <c r="BB43" s="26"/>
      <c r="BC43" s="26">
        <f t="shared" si="22"/>
        <v>0</v>
      </c>
      <c r="BD43" s="26"/>
      <c r="BE43" s="74">
        <f t="shared" si="23"/>
        <v>0</v>
      </c>
      <c r="BF43" s="77"/>
      <c r="BG43" s="26"/>
      <c r="BH43" s="26">
        <f t="shared" si="24"/>
        <v>0</v>
      </c>
      <c r="BI43" s="26"/>
      <c r="BJ43" s="89">
        <f t="shared" si="25"/>
        <v>0</v>
      </c>
      <c r="BK43" s="77"/>
      <c r="BL43" s="11"/>
      <c r="BM43" s="64">
        <f t="shared" si="26"/>
        <v>0</v>
      </c>
      <c r="BN43" s="11"/>
      <c r="BO43" s="78">
        <f t="shared" si="27"/>
        <v>0</v>
      </c>
    </row>
    <row r="44" spans="1:67" ht="12.75" customHeight="1" x14ac:dyDescent="0.2">
      <c r="A44" s="52" t="s">
        <v>88</v>
      </c>
      <c r="B44" s="25" t="s">
        <v>89</v>
      </c>
      <c r="C44" s="55">
        <f t="shared" si="1"/>
        <v>33236</v>
      </c>
      <c r="D44" s="55">
        <f t="shared" si="28"/>
        <v>0</v>
      </c>
      <c r="E44" s="55">
        <f t="shared" si="3"/>
        <v>33236</v>
      </c>
      <c r="F44" s="55">
        <f t="shared" si="29"/>
        <v>0</v>
      </c>
      <c r="G44" s="55">
        <f t="shared" si="30"/>
        <v>33236</v>
      </c>
      <c r="H44" s="26">
        <v>3600</v>
      </c>
      <c r="I44" s="26"/>
      <c r="J44" s="26">
        <f t="shared" si="4"/>
        <v>3600</v>
      </c>
      <c r="K44" s="26"/>
      <c r="L44" s="26">
        <f t="shared" si="5"/>
        <v>3600</v>
      </c>
      <c r="M44" s="26">
        <v>468</v>
      </c>
      <c r="N44" s="26"/>
      <c r="O44" s="26">
        <f t="shared" si="6"/>
        <v>468</v>
      </c>
      <c r="P44" s="26"/>
      <c r="Q44" s="26">
        <f t="shared" si="7"/>
        <v>468</v>
      </c>
      <c r="R44" s="26">
        <v>29168</v>
      </c>
      <c r="S44" s="26"/>
      <c r="T44" s="42">
        <f t="shared" si="8"/>
        <v>29168</v>
      </c>
      <c r="U44" s="42"/>
      <c r="V44" s="42">
        <f t="shared" si="9"/>
        <v>29168</v>
      </c>
      <c r="W44" s="25"/>
      <c r="X44" s="25"/>
      <c r="Y44" s="62">
        <f t="shared" si="10"/>
        <v>0</v>
      </c>
      <c r="Z44" s="62"/>
      <c r="AA44" s="62">
        <f t="shared" si="11"/>
        <v>0</v>
      </c>
      <c r="AB44" s="25"/>
      <c r="AC44" s="25"/>
      <c r="AD44" s="63">
        <f t="shared" si="12"/>
        <v>0</v>
      </c>
      <c r="AE44" s="63"/>
      <c r="AF44" s="63">
        <f t="shared" si="13"/>
        <v>0</v>
      </c>
      <c r="AG44" s="25"/>
      <c r="AH44" s="25"/>
      <c r="AI44" s="63">
        <f t="shared" si="14"/>
        <v>0</v>
      </c>
      <c r="AJ44" s="63"/>
      <c r="AK44" s="63">
        <f t="shared" si="15"/>
        <v>0</v>
      </c>
      <c r="AL44" s="26"/>
      <c r="AM44" s="26"/>
      <c r="AN44" s="26">
        <f t="shared" si="16"/>
        <v>0</v>
      </c>
      <c r="AO44" s="26"/>
      <c r="AP44" s="26">
        <f t="shared" si="17"/>
        <v>0</v>
      </c>
      <c r="AQ44" s="26"/>
      <c r="AR44" s="26"/>
      <c r="AS44" s="26">
        <f t="shared" si="18"/>
        <v>0</v>
      </c>
      <c r="AT44" s="26"/>
      <c r="AU44" s="26">
        <f t="shared" si="19"/>
        <v>0</v>
      </c>
      <c r="AV44" s="26"/>
      <c r="AW44" s="26"/>
      <c r="AX44" s="26">
        <f t="shared" si="20"/>
        <v>0</v>
      </c>
      <c r="AY44" s="26"/>
      <c r="AZ44" s="26">
        <f t="shared" si="21"/>
        <v>0</v>
      </c>
      <c r="BA44" s="26"/>
      <c r="BB44" s="26"/>
      <c r="BC44" s="26">
        <f t="shared" si="22"/>
        <v>0</v>
      </c>
      <c r="BD44" s="26"/>
      <c r="BE44" s="74">
        <f t="shared" si="23"/>
        <v>0</v>
      </c>
      <c r="BF44" s="77"/>
      <c r="BG44" s="26"/>
      <c r="BH44" s="26">
        <f t="shared" si="24"/>
        <v>0</v>
      </c>
      <c r="BI44" s="26"/>
      <c r="BJ44" s="89">
        <f t="shared" si="25"/>
        <v>0</v>
      </c>
      <c r="BK44" s="77"/>
      <c r="BL44" s="11"/>
      <c r="BM44" s="64">
        <f t="shared" si="26"/>
        <v>0</v>
      </c>
      <c r="BN44" s="11"/>
      <c r="BO44" s="78">
        <f t="shared" si="27"/>
        <v>0</v>
      </c>
    </row>
    <row r="45" spans="1:67" ht="12.75" customHeight="1" x14ac:dyDescent="0.2">
      <c r="A45" s="52" t="s">
        <v>90</v>
      </c>
      <c r="B45" s="25" t="s">
        <v>52</v>
      </c>
      <c r="C45" s="55">
        <f t="shared" si="1"/>
        <v>5257</v>
      </c>
      <c r="D45" s="55">
        <f t="shared" si="28"/>
        <v>0</v>
      </c>
      <c r="E45" s="55">
        <f t="shared" si="3"/>
        <v>5257</v>
      </c>
      <c r="F45" s="55">
        <f t="shared" si="29"/>
        <v>0</v>
      </c>
      <c r="G45" s="55">
        <f t="shared" si="30"/>
        <v>5257</v>
      </c>
      <c r="H45" s="26"/>
      <c r="I45" s="26"/>
      <c r="J45" s="26">
        <f t="shared" si="4"/>
        <v>0</v>
      </c>
      <c r="K45" s="26"/>
      <c r="L45" s="26">
        <f t="shared" si="5"/>
        <v>0</v>
      </c>
      <c r="M45" s="26"/>
      <c r="N45" s="26"/>
      <c r="O45" s="26">
        <f t="shared" si="6"/>
        <v>0</v>
      </c>
      <c r="P45" s="26"/>
      <c r="Q45" s="26">
        <f t="shared" si="7"/>
        <v>0</v>
      </c>
      <c r="R45" s="26">
        <v>5257</v>
      </c>
      <c r="S45" s="26"/>
      <c r="T45" s="42">
        <f t="shared" si="8"/>
        <v>5257</v>
      </c>
      <c r="U45" s="42"/>
      <c r="V45" s="42">
        <f t="shared" si="9"/>
        <v>5257</v>
      </c>
      <c r="W45" s="25"/>
      <c r="X45" s="25"/>
      <c r="Y45" s="62">
        <f t="shared" si="10"/>
        <v>0</v>
      </c>
      <c r="Z45" s="62"/>
      <c r="AA45" s="62">
        <f t="shared" si="11"/>
        <v>0</v>
      </c>
      <c r="AB45" s="25"/>
      <c r="AC45" s="25"/>
      <c r="AD45" s="63">
        <f t="shared" si="12"/>
        <v>0</v>
      </c>
      <c r="AE45" s="63"/>
      <c r="AF45" s="63">
        <f t="shared" si="13"/>
        <v>0</v>
      </c>
      <c r="AG45" s="25"/>
      <c r="AH45" s="25"/>
      <c r="AI45" s="63">
        <f t="shared" si="14"/>
        <v>0</v>
      </c>
      <c r="AJ45" s="63"/>
      <c r="AK45" s="63">
        <f t="shared" si="15"/>
        <v>0</v>
      </c>
      <c r="AL45" s="26"/>
      <c r="AM45" s="26"/>
      <c r="AN45" s="26">
        <f t="shared" si="16"/>
        <v>0</v>
      </c>
      <c r="AO45" s="26"/>
      <c r="AP45" s="26">
        <f t="shared" si="17"/>
        <v>0</v>
      </c>
      <c r="AQ45" s="26"/>
      <c r="AR45" s="26"/>
      <c r="AS45" s="26">
        <f t="shared" si="18"/>
        <v>0</v>
      </c>
      <c r="AT45" s="26"/>
      <c r="AU45" s="26">
        <f t="shared" si="19"/>
        <v>0</v>
      </c>
      <c r="AV45" s="26"/>
      <c r="AW45" s="26"/>
      <c r="AX45" s="26">
        <f t="shared" si="20"/>
        <v>0</v>
      </c>
      <c r="AY45" s="26"/>
      <c r="AZ45" s="26">
        <f t="shared" si="21"/>
        <v>0</v>
      </c>
      <c r="BA45" s="26"/>
      <c r="BB45" s="26"/>
      <c r="BC45" s="26">
        <f t="shared" si="22"/>
        <v>0</v>
      </c>
      <c r="BD45" s="26"/>
      <c r="BE45" s="74">
        <f t="shared" si="23"/>
        <v>0</v>
      </c>
      <c r="BF45" s="77"/>
      <c r="BG45" s="26"/>
      <c r="BH45" s="26">
        <f t="shared" si="24"/>
        <v>0</v>
      </c>
      <c r="BI45" s="26"/>
      <c r="BJ45" s="89">
        <f t="shared" si="25"/>
        <v>0</v>
      </c>
      <c r="BK45" s="77"/>
      <c r="BL45" s="11"/>
      <c r="BM45" s="64">
        <f t="shared" si="26"/>
        <v>0</v>
      </c>
      <c r="BN45" s="11"/>
      <c r="BO45" s="78">
        <f t="shared" si="27"/>
        <v>0</v>
      </c>
    </row>
    <row r="46" spans="1:67" ht="12.75" customHeight="1" x14ac:dyDescent="0.2">
      <c r="A46" s="52" t="s">
        <v>91</v>
      </c>
      <c r="B46" s="25" t="s">
        <v>48</v>
      </c>
      <c r="C46" s="55">
        <f t="shared" si="1"/>
        <v>0</v>
      </c>
      <c r="D46" s="55">
        <f t="shared" si="28"/>
        <v>0</v>
      </c>
      <c r="E46" s="55">
        <f t="shared" si="3"/>
        <v>0</v>
      </c>
      <c r="F46" s="55">
        <f t="shared" si="29"/>
        <v>0</v>
      </c>
      <c r="G46" s="55">
        <f t="shared" si="30"/>
        <v>0</v>
      </c>
      <c r="H46" s="26"/>
      <c r="I46" s="26"/>
      <c r="J46" s="26">
        <f t="shared" si="4"/>
        <v>0</v>
      </c>
      <c r="K46" s="26"/>
      <c r="L46" s="26">
        <f t="shared" si="5"/>
        <v>0</v>
      </c>
      <c r="M46" s="26"/>
      <c r="N46" s="26"/>
      <c r="O46" s="26">
        <f t="shared" si="6"/>
        <v>0</v>
      </c>
      <c r="P46" s="26"/>
      <c r="Q46" s="26">
        <f t="shared" si="7"/>
        <v>0</v>
      </c>
      <c r="R46" s="26"/>
      <c r="S46" s="26"/>
      <c r="T46" s="42">
        <f t="shared" si="8"/>
        <v>0</v>
      </c>
      <c r="U46" s="42"/>
      <c r="V46" s="42">
        <f t="shared" si="9"/>
        <v>0</v>
      </c>
      <c r="W46" s="25"/>
      <c r="X46" s="25"/>
      <c r="Y46" s="62">
        <f t="shared" si="10"/>
        <v>0</v>
      </c>
      <c r="Z46" s="62"/>
      <c r="AA46" s="62">
        <f t="shared" si="11"/>
        <v>0</v>
      </c>
      <c r="AB46" s="25"/>
      <c r="AC46" s="25"/>
      <c r="AD46" s="63">
        <f t="shared" si="12"/>
        <v>0</v>
      </c>
      <c r="AE46" s="63"/>
      <c r="AF46" s="63">
        <f t="shared" si="13"/>
        <v>0</v>
      </c>
      <c r="AG46" s="25"/>
      <c r="AH46" s="25"/>
      <c r="AI46" s="63">
        <f t="shared" si="14"/>
        <v>0</v>
      </c>
      <c r="AJ46" s="63"/>
      <c r="AK46" s="63">
        <f t="shared" si="15"/>
        <v>0</v>
      </c>
      <c r="AL46" s="26"/>
      <c r="AM46" s="26"/>
      <c r="AN46" s="26">
        <f t="shared" si="16"/>
        <v>0</v>
      </c>
      <c r="AO46" s="26"/>
      <c r="AP46" s="26">
        <f t="shared" si="17"/>
        <v>0</v>
      </c>
      <c r="AQ46" s="26"/>
      <c r="AR46" s="26"/>
      <c r="AS46" s="26">
        <f t="shared" si="18"/>
        <v>0</v>
      </c>
      <c r="AT46" s="26"/>
      <c r="AU46" s="26">
        <f t="shared" si="19"/>
        <v>0</v>
      </c>
      <c r="AV46" s="26"/>
      <c r="AW46" s="26"/>
      <c r="AX46" s="26">
        <f t="shared" si="20"/>
        <v>0</v>
      </c>
      <c r="AY46" s="26"/>
      <c r="AZ46" s="26">
        <f t="shared" si="21"/>
        <v>0</v>
      </c>
      <c r="BA46" s="26"/>
      <c r="BB46" s="26"/>
      <c r="BC46" s="26">
        <f t="shared" si="22"/>
        <v>0</v>
      </c>
      <c r="BD46" s="26"/>
      <c r="BE46" s="74">
        <f t="shared" si="23"/>
        <v>0</v>
      </c>
      <c r="BF46" s="77"/>
      <c r="BG46" s="26"/>
      <c r="BH46" s="26">
        <f t="shared" si="24"/>
        <v>0</v>
      </c>
      <c r="BI46" s="26"/>
      <c r="BJ46" s="89">
        <f t="shared" si="25"/>
        <v>0</v>
      </c>
      <c r="BK46" s="77"/>
      <c r="BL46" s="11"/>
      <c r="BM46" s="64">
        <f t="shared" si="26"/>
        <v>0</v>
      </c>
      <c r="BN46" s="11"/>
      <c r="BO46" s="78">
        <f t="shared" si="27"/>
        <v>0</v>
      </c>
    </row>
    <row r="47" spans="1:67" ht="12.75" customHeight="1" x14ac:dyDescent="0.2">
      <c r="A47" s="52" t="s">
        <v>92</v>
      </c>
      <c r="B47" s="25" t="s">
        <v>49</v>
      </c>
      <c r="C47" s="55">
        <f t="shared" si="1"/>
        <v>77</v>
      </c>
      <c r="D47" s="55">
        <f t="shared" si="28"/>
        <v>0</v>
      </c>
      <c r="E47" s="55">
        <f t="shared" si="3"/>
        <v>77</v>
      </c>
      <c r="F47" s="55">
        <f t="shared" si="29"/>
        <v>0</v>
      </c>
      <c r="G47" s="55">
        <f t="shared" si="30"/>
        <v>77</v>
      </c>
      <c r="H47" s="26"/>
      <c r="I47" s="26"/>
      <c r="J47" s="26">
        <f t="shared" si="4"/>
        <v>0</v>
      </c>
      <c r="K47" s="26"/>
      <c r="L47" s="26">
        <f t="shared" si="5"/>
        <v>0</v>
      </c>
      <c r="M47" s="26">
        <v>2</v>
      </c>
      <c r="N47" s="26"/>
      <c r="O47" s="26">
        <f t="shared" si="6"/>
        <v>2</v>
      </c>
      <c r="P47" s="26"/>
      <c r="Q47" s="26">
        <f t="shared" si="7"/>
        <v>2</v>
      </c>
      <c r="R47" s="26">
        <v>75</v>
      </c>
      <c r="S47" s="26"/>
      <c r="T47" s="42">
        <f t="shared" si="8"/>
        <v>75</v>
      </c>
      <c r="U47" s="42"/>
      <c r="V47" s="42">
        <f t="shared" si="9"/>
        <v>75</v>
      </c>
      <c r="W47" s="25"/>
      <c r="X47" s="25"/>
      <c r="Y47" s="62">
        <f t="shared" si="10"/>
        <v>0</v>
      </c>
      <c r="Z47" s="62"/>
      <c r="AA47" s="62">
        <f t="shared" si="11"/>
        <v>0</v>
      </c>
      <c r="AB47" s="25"/>
      <c r="AC47" s="25"/>
      <c r="AD47" s="63">
        <f t="shared" si="12"/>
        <v>0</v>
      </c>
      <c r="AE47" s="63"/>
      <c r="AF47" s="63">
        <f t="shared" si="13"/>
        <v>0</v>
      </c>
      <c r="AG47" s="25"/>
      <c r="AH47" s="25"/>
      <c r="AI47" s="63">
        <f t="shared" si="14"/>
        <v>0</v>
      </c>
      <c r="AJ47" s="63"/>
      <c r="AK47" s="63">
        <f t="shared" si="15"/>
        <v>0</v>
      </c>
      <c r="AL47" s="26"/>
      <c r="AM47" s="26"/>
      <c r="AN47" s="26">
        <f t="shared" si="16"/>
        <v>0</v>
      </c>
      <c r="AO47" s="26"/>
      <c r="AP47" s="26">
        <f t="shared" si="17"/>
        <v>0</v>
      </c>
      <c r="AQ47" s="26"/>
      <c r="AR47" s="26"/>
      <c r="AS47" s="26">
        <f t="shared" si="18"/>
        <v>0</v>
      </c>
      <c r="AT47" s="26"/>
      <c r="AU47" s="26">
        <f t="shared" si="19"/>
        <v>0</v>
      </c>
      <c r="AV47" s="26"/>
      <c r="AW47" s="26"/>
      <c r="AX47" s="26">
        <f t="shared" si="20"/>
        <v>0</v>
      </c>
      <c r="AY47" s="26"/>
      <c r="AZ47" s="26">
        <f t="shared" si="21"/>
        <v>0</v>
      </c>
      <c r="BA47" s="26"/>
      <c r="BB47" s="26"/>
      <c r="BC47" s="26">
        <f t="shared" si="22"/>
        <v>0</v>
      </c>
      <c r="BD47" s="26"/>
      <c r="BE47" s="74">
        <f t="shared" si="23"/>
        <v>0</v>
      </c>
      <c r="BF47" s="77"/>
      <c r="BG47" s="26"/>
      <c r="BH47" s="26">
        <f t="shared" si="24"/>
        <v>0</v>
      </c>
      <c r="BI47" s="26"/>
      <c r="BJ47" s="89">
        <f t="shared" si="25"/>
        <v>0</v>
      </c>
      <c r="BK47" s="77"/>
      <c r="BL47" s="11"/>
      <c r="BM47" s="64">
        <f t="shared" si="26"/>
        <v>0</v>
      </c>
      <c r="BN47" s="11"/>
      <c r="BO47" s="78">
        <f t="shared" si="27"/>
        <v>0</v>
      </c>
    </row>
    <row r="48" spans="1:67" ht="12.75" customHeight="1" x14ac:dyDescent="0.2">
      <c r="A48" s="52" t="s">
        <v>93</v>
      </c>
      <c r="B48" s="25" t="s">
        <v>50</v>
      </c>
      <c r="C48" s="55">
        <f t="shared" si="1"/>
        <v>5032</v>
      </c>
      <c r="D48" s="55">
        <f t="shared" si="28"/>
        <v>0</v>
      </c>
      <c r="E48" s="55">
        <f t="shared" si="3"/>
        <v>5032</v>
      </c>
      <c r="F48" s="55">
        <f t="shared" si="29"/>
        <v>0</v>
      </c>
      <c r="G48" s="55">
        <f t="shared" si="30"/>
        <v>5032</v>
      </c>
      <c r="H48" s="26"/>
      <c r="I48" s="26"/>
      <c r="J48" s="26">
        <f t="shared" si="4"/>
        <v>0</v>
      </c>
      <c r="K48" s="26"/>
      <c r="L48" s="26">
        <f t="shared" si="5"/>
        <v>0</v>
      </c>
      <c r="M48" s="26"/>
      <c r="N48" s="26"/>
      <c r="O48" s="26">
        <f t="shared" si="6"/>
        <v>0</v>
      </c>
      <c r="P48" s="26"/>
      <c r="Q48" s="26">
        <f t="shared" si="7"/>
        <v>0</v>
      </c>
      <c r="R48" s="26">
        <v>5032</v>
      </c>
      <c r="S48" s="26"/>
      <c r="T48" s="42">
        <f t="shared" si="8"/>
        <v>5032</v>
      </c>
      <c r="U48" s="42"/>
      <c r="V48" s="42">
        <f t="shared" si="9"/>
        <v>5032</v>
      </c>
      <c r="W48" s="25"/>
      <c r="X48" s="25"/>
      <c r="Y48" s="62">
        <f t="shared" si="10"/>
        <v>0</v>
      </c>
      <c r="Z48" s="62"/>
      <c r="AA48" s="62">
        <f t="shared" si="11"/>
        <v>0</v>
      </c>
      <c r="AB48" s="25"/>
      <c r="AC48" s="25"/>
      <c r="AD48" s="63">
        <f t="shared" si="12"/>
        <v>0</v>
      </c>
      <c r="AE48" s="63"/>
      <c r="AF48" s="63">
        <f t="shared" si="13"/>
        <v>0</v>
      </c>
      <c r="AG48" s="25"/>
      <c r="AH48" s="25"/>
      <c r="AI48" s="63">
        <f t="shared" si="14"/>
        <v>0</v>
      </c>
      <c r="AJ48" s="63"/>
      <c r="AK48" s="63">
        <f t="shared" si="15"/>
        <v>0</v>
      </c>
      <c r="AL48" s="26"/>
      <c r="AM48" s="26"/>
      <c r="AN48" s="26">
        <f t="shared" si="16"/>
        <v>0</v>
      </c>
      <c r="AO48" s="26"/>
      <c r="AP48" s="26">
        <f t="shared" si="17"/>
        <v>0</v>
      </c>
      <c r="AQ48" s="26"/>
      <c r="AR48" s="26"/>
      <c r="AS48" s="26">
        <f t="shared" si="18"/>
        <v>0</v>
      </c>
      <c r="AT48" s="26"/>
      <c r="AU48" s="26">
        <f t="shared" si="19"/>
        <v>0</v>
      </c>
      <c r="AV48" s="26"/>
      <c r="AW48" s="26"/>
      <c r="AX48" s="26">
        <f t="shared" si="20"/>
        <v>0</v>
      </c>
      <c r="AY48" s="26"/>
      <c r="AZ48" s="26">
        <f t="shared" si="21"/>
        <v>0</v>
      </c>
      <c r="BA48" s="26"/>
      <c r="BB48" s="26"/>
      <c r="BC48" s="26">
        <f t="shared" si="22"/>
        <v>0</v>
      </c>
      <c r="BD48" s="26"/>
      <c r="BE48" s="74">
        <f t="shared" si="23"/>
        <v>0</v>
      </c>
      <c r="BF48" s="77"/>
      <c r="BG48" s="26"/>
      <c r="BH48" s="26">
        <f t="shared" si="24"/>
        <v>0</v>
      </c>
      <c r="BI48" s="26"/>
      <c r="BJ48" s="89">
        <f t="shared" si="25"/>
        <v>0</v>
      </c>
      <c r="BK48" s="77"/>
      <c r="BL48" s="11"/>
      <c r="BM48" s="64">
        <f t="shared" si="26"/>
        <v>0</v>
      </c>
      <c r="BN48" s="11"/>
      <c r="BO48" s="78">
        <f t="shared" si="27"/>
        <v>0</v>
      </c>
    </row>
    <row r="49" spans="1:67" ht="12.75" customHeight="1" x14ac:dyDescent="0.2">
      <c r="A49" s="52" t="s">
        <v>112</v>
      </c>
      <c r="B49" s="25" t="s">
        <v>143</v>
      </c>
      <c r="C49" s="55">
        <f t="shared" si="1"/>
        <v>22836</v>
      </c>
      <c r="D49" s="55">
        <f t="shared" si="28"/>
        <v>0</v>
      </c>
      <c r="E49" s="55">
        <f t="shared" si="3"/>
        <v>22836</v>
      </c>
      <c r="F49" s="55">
        <f t="shared" si="29"/>
        <v>0</v>
      </c>
      <c r="G49" s="55">
        <f t="shared" si="30"/>
        <v>22836</v>
      </c>
      <c r="H49" s="26">
        <v>7700</v>
      </c>
      <c r="I49" s="26"/>
      <c r="J49" s="26">
        <f t="shared" si="4"/>
        <v>7700</v>
      </c>
      <c r="K49" s="26"/>
      <c r="L49" s="26">
        <f t="shared" si="5"/>
        <v>7700</v>
      </c>
      <c r="M49" s="26">
        <v>1001</v>
      </c>
      <c r="N49" s="26"/>
      <c r="O49" s="26">
        <f t="shared" si="6"/>
        <v>1001</v>
      </c>
      <c r="P49" s="26"/>
      <c r="Q49" s="26">
        <f t="shared" si="7"/>
        <v>1001</v>
      </c>
      <c r="R49" s="26">
        <f>11849+2286</f>
        <v>14135</v>
      </c>
      <c r="S49" s="26"/>
      <c r="T49" s="42">
        <f t="shared" si="8"/>
        <v>14135</v>
      </c>
      <c r="U49" s="42"/>
      <c r="V49" s="42">
        <f t="shared" si="9"/>
        <v>14135</v>
      </c>
      <c r="W49" s="25"/>
      <c r="X49" s="25"/>
      <c r="Y49" s="62">
        <f t="shared" si="10"/>
        <v>0</v>
      </c>
      <c r="Z49" s="62"/>
      <c r="AA49" s="62">
        <f t="shared" si="11"/>
        <v>0</v>
      </c>
      <c r="AB49" s="25"/>
      <c r="AC49" s="25"/>
      <c r="AD49" s="63">
        <f t="shared" si="12"/>
        <v>0</v>
      </c>
      <c r="AE49" s="63"/>
      <c r="AF49" s="63">
        <f t="shared" si="13"/>
        <v>0</v>
      </c>
      <c r="AG49" s="25"/>
      <c r="AH49" s="25"/>
      <c r="AI49" s="63">
        <f t="shared" si="14"/>
        <v>0</v>
      </c>
      <c r="AJ49" s="63"/>
      <c r="AK49" s="63">
        <f t="shared" si="15"/>
        <v>0</v>
      </c>
      <c r="AL49" s="26"/>
      <c r="AM49" s="26"/>
      <c r="AN49" s="26">
        <f t="shared" si="16"/>
        <v>0</v>
      </c>
      <c r="AO49" s="26"/>
      <c r="AP49" s="26">
        <f t="shared" si="17"/>
        <v>0</v>
      </c>
      <c r="AQ49" s="26"/>
      <c r="AR49" s="26"/>
      <c r="AS49" s="26">
        <f t="shared" si="18"/>
        <v>0</v>
      </c>
      <c r="AT49" s="26"/>
      <c r="AU49" s="26">
        <f t="shared" si="19"/>
        <v>0</v>
      </c>
      <c r="AV49" s="26"/>
      <c r="AW49" s="26"/>
      <c r="AX49" s="26">
        <f t="shared" si="20"/>
        <v>0</v>
      </c>
      <c r="AY49" s="26"/>
      <c r="AZ49" s="26">
        <f t="shared" si="21"/>
        <v>0</v>
      </c>
      <c r="BA49" s="26"/>
      <c r="BB49" s="26"/>
      <c r="BC49" s="26">
        <f t="shared" si="22"/>
        <v>0</v>
      </c>
      <c r="BD49" s="26"/>
      <c r="BE49" s="74">
        <f t="shared" si="23"/>
        <v>0</v>
      </c>
      <c r="BF49" s="77"/>
      <c r="BG49" s="26"/>
      <c r="BH49" s="26">
        <f t="shared" si="24"/>
        <v>0</v>
      </c>
      <c r="BI49" s="26"/>
      <c r="BJ49" s="89">
        <f t="shared" si="25"/>
        <v>0</v>
      </c>
      <c r="BK49" s="77"/>
      <c r="BL49" s="11"/>
      <c r="BM49" s="64">
        <f t="shared" si="26"/>
        <v>0</v>
      </c>
      <c r="BN49" s="11"/>
      <c r="BO49" s="78">
        <f t="shared" si="27"/>
        <v>0</v>
      </c>
    </row>
    <row r="50" spans="1:67" ht="12.75" customHeight="1" x14ac:dyDescent="0.2">
      <c r="A50" s="52" t="s">
        <v>125</v>
      </c>
      <c r="B50" s="25" t="s">
        <v>126</v>
      </c>
      <c r="C50" s="55">
        <f t="shared" si="1"/>
        <v>9378</v>
      </c>
      <c r="D50" s="55">
        <f t="shared" si="28"/>
        <v>0</v>
      </c>
      <c r="E50" s="55">
        <f t="shared" si="3"/>
        <v>9378</v>
      </c>
      <c r="F50" s="55">
        <f t="shared" si="29"/>
        <v>0</v>
      </c>
      <c r="G50" s="55">
        <f t="shared" si="30"/>
        <v>9378</v>
      </c>
      <c r="H50" s="26"/>
      <c r="I50" s="26"/>
      <c r="J50" s="26">
        <f t="shared" si="4"/>
        <v>0</v>
      </c>
      <c r="K50" s="26"/>
      <c r="L50" s="26">
        <f t="shared" si="5"/>
        <v>0</v>
      </c>
      <c r="M50" s="26"/>
      <c r="N50" s="26"/>
      <c r="O50" s="26">
        <f t="shared" si="6"/>
        <v>0</v>
      </c>
      <c r="P50" s="26"/>
      <c r="Q50" s="26">
        <f t="shared" si="7"/>
        <v>0</v>
      </c>
      <c r="R50" s="26">
        <v>9378</v>
      </c>
      <c r="S50" s="26"/>
      <c r="T50" s="42">
        <f t="shared" si="8"/>
        <v>9378</v>
      </c>
      <c r="U50" s="42"/>
      <c r="V50" s="42">
        <f t="shared" si="9"/>
        <v>9378</v>
      </c>
      <c r="W50" s="25"/>
      <c r="X50" s="25"/>
      <c r="Y50" s="62">
        <f t="shared" si="10"/>
        <v>0</v>
      </c>
      <c r="Z50" s="62"/>
      <c r="AA50" s="62">
        <f t="shared" si="11"/>
        <v>0</v>
      </c>
      <c r="AB50" s="25"/>
      <c r="AC50" s="25"/>
      <c r="AD50" s="63">
        <f t="shared" si="12"/>
        <v>0</v>
      </c>
      <c r="AE50" s="63"/>
      <c r="AF50" s="63">
        <f t="shared" si="13"/>
        <v>0</v>
      </c>
      <c r="AG50" s="25"/>
      <c r="AH50" s="25"/>
      <c r="AI50" s="63">
        <f t="shared" si="14"/>
        <v>0</v>
      </c>
      <c r="AJ50" s="63"/>
      <c r="AK50" s="63">
        <f t="shared" si="15"/>
        <v>0</v>
      </c>
      <c r="AL50" s="26"/>
      <c r="AM50" s="26"/>
      <c r="AN50" s="26">
        <f t="shared" si="16"/>
        <v>0</v>
      </c>
      <c r="AO50" s="26"/>
      <c r="AP50" s="26">
        <f t="shared" si="17"/>
        <v>0</v>
      </c>
      <c r="AQ50" s="26"/>
      <c r="AR50" s="26"/>
      <c r="AS50" s="26">
        <f t="shared" si="18"/>
        <v>0</v>
      </c>
      <c r="AT50" s="26"/>
      <c r="AU50" s="26">
        <f t="shared" si="19"/>
        <v>0</v>
      </c>
      <c r="AV50" s="26"/>
      <c r="AW50" s="26"/>
      <c r="AX50" s="26">
        <f t="shared" si="20"/>
        <v>0</v>
      </c>
      <c r="AY50" s="26"/>
      <c r="AZ50" s="26">
        <f t="shared" si="21"/>
        <v>0</v>
      </c>
      <c r="BA50" s="26"/>
      <c r="BB50" s="26"/>
      <c r="BC50" s="26">
        <f t="shared" si="22"/>
        <v>0</v>
      </c>
      <c r="BD50" s="26"/>
      <c r="BE50" s="74">
        <f t="shared" si="23"/>
        <v>0</v>
      </c>
      <c r="BF50" s="77"/>
      <c r="BG50" s="26"/>
      <c r="BH50" s="26">
        <f t="shared" si="24"/>
        <v>0</v>
      </c>
      <c r="BI50" s="26"/>
      <c r="BJ50" s="89">
        <f t="shared" si="25"/>
        <v>0</v>
      </c>
      <c r="BK50" s="77"/>
      <c r="BL50" s="11"/>
      <c r="BM50" s="64">
        <f t="shared" si="26"/>
        <v>0</v>
      </c>
      <c r="BN50" s="11"/>
      <c r="BO50" s="78">
        <f t="shared" si="27"/>
        <v>0</v>
      </c>
    </row>
    <row r="51" spans="1:67" ht="12.75" customHeight="1" x14ac:dyDescent="0.2">
      <c r="A51" s="52" t="s">
        <v>104</v>
      </c>
      <c r="B51" s="25" t="s">
        <v>105</v>
      </c>
      <c r="C51" s="55">
        <f t="shared" si="1"/>
        <v>192</v>
      </c>
      <c r="D51" s="55">
        <f t="shared" si="28"/>
        <v>0</v>
      </c>
      <c r="E51" s="55">
        <f t="shared" si="3"/>
        <v>192</v>
      </c>
      <c r="F51" s="55">
        <f t="shared" si="29"/>
        <v>0</v>
      </c>
      <c r="G51" s="55">
        <f t="shared" si="30"/>
        <v>192</v>
      </c>
      <c r="H51" s="26"/>
      <c r="I51" s="26"/>
      <c r="J51" s="26">
        <f t="shared" si="4"/>
        <v>0</v>
      </c>
      <c r="K51" s="26"/>
      <c r="L51" s="26">
        <f t="shared" si="5"/>
        <v>0</v>
      </c>
      <c r="M51" s="26"/>
      <c r="N51" s="26"/>
      <c r="O51" s="26">
        <f t="shared" si="6"/>
        <v>0</v>
      </c>
      <c r="P51" s="26"/>
      <c r="Q51" s="26">
        <f t="shared" si="7"/>
        <v>0</v>
      </c>
      <c r="R51" s="26">
        <v>192</v>
      </c>
      <c r="S51" s="26"/>
      <c r="T51" s="42">
        <f t="shared" si="8"/>
        <v>192</v>
      </c>
      <c r="U51" s="42"/>
      <c r="V51" s="42">
        <f t="shared" si="9"/>
        <v>192</v>
      </c>
      <c r="W51" s="25"/>
      <c r="X51" s="25"/>
      <c r="Y51" s="62">
        <f t="shared" si="10"/>
        <v>0</v>
      </c>
      <c r="Z51" s="62"/>
      <c r="AA51" s="62">
        <f t="shared" si="11"/>
        <v>0</v>
      </c>
      <c r="AB51" s="25"/>
      <c r="AC51" s="25"/>
      <c r="AD51" s="63">
        <f t="shared" si="12"/>
        <v>0</v>
      </c>
      <c r="AE51" s="63"/>
      <c r="AF51" s="63">
        <f t="shared" si="13"/>
        <v>0</v>
      </c>
      <c r="AG51" s="25"/>
      <c r="AH51" s="25"/>
      <c r="AI51" s="63">
        <f t="shared" si="14"/>
        <v>0</v>
      </c>
      <c r="AJ51" s="63"/>
      <c r="AK51" s="63">
        <f t="shared" si="15"/>
        <v>0</v>
      </c>
      <c r="AL51" s="26"/>
      <c r="AM51" s="26"/>
      <c r="AN51" s="26">
        <f t="shared" si="16"/>
        <v>0</v>
      </c>
      <c r="AO51" s="26"/>
      <c r="AP51" s="26">
        <f t="shared" si="17"/>
        <v>0</v>
      </c>
      <c r="AQ51" s="26"/>
      <c r="AR51" s="26"/>
      <c r="AS51" s="26">
        <f t="shared" si="18"/>
        <v>0</v>
      </c>
      <c r="AT51" s="26"/>
      <c r="AU51" s="26">
        <f t="shared" si="19"/>
        <v>0</v>
      </c>
      <c r="AV51" s="26"/>
      <c r="AW51" s="26"/>
      <c r="AX51" s="26">
        <f t="shared" si="20"/>
        <v>0</v>
      </c>
      <c r="AY51" s="26"/>
      <c r="AZ51" s="26">
        <f t="shared" si="21"/>
        <v>0</v>
      </c>
      <c r="BA51" s="26"/>
      <c r="BB51" s="26"/>
      <c r="BC51" s="26">
        <f t="shared" si="22"/>
        <v>0</v>
      </c>
      <c r="BD51" s="26"/>
      <c r="BE51" s="74">
        <f t="shared" si="23"/>
        <v>0</v>
      </c>
      <c r="BF51" s="77"/>
      <c r="BG51" s="26"/>
      <c r="BH51" s="26">
        <f t="shared" si="24"/>
        <v>0</v>
      </c>
      <c r="BI51" s="26"/>
      <c r="BJ51" s="89">
        <f t="shared" si="25"/>
        <v>0</v>
      </c>
      <c r="BK51" s="77"/>
      <c r="BL51" s="11"/>
      <c r="BM51" s="64">
        <f t="shared" si="26"/>
        <v>0</v>
      </c>
      <c r="BN51" s="11"/>
      <c r="BO51" s="78">
        <f t="shared" si="27"/>
        <v>0</v>
      </c>
    </row>
    <row r="52" spans="1:67" ht="12.75" customHeight="1" x14ac:dyDescent="0.2">
      <c r="A52" s="52" t="s">
        <v>106</v>
      </c>
      <c r="B52" s="25" t="s">
        <v>107</v>
      </c>
      <c r="C52" s="55">
        <f t="shared" si="1"/>
        <v>0</v>
      </c>
      <c r="D52" s="55">
        <f t="shared" si="28"/>
        <v>0</v>
      </c>
      <c r="E52" s="55">
        <f t="shared" si="3"/>
        <v>0</v>
      </c>
      <c r="F52" s="55">
        <f t="shared" si="29"/>
        <v>0</v>
      </c>
      <c r="G52" s="55">
        <f t="shared" si="30"/>
        <v>0</v>
      </c>
      <c r="H52" s="26"/>
      <c r="I52" s="26"/>
      <c r="J52" s="26">
        <f t="shared" si="4"/>
        <v>0</v>
      </c>
      <c r="K52" s="26"/>
      <c r="L52" s="26">
        <f t="shared" si="5"/>
        <v>0</v>
      </c>
      <c r="M52" s="26"/>
      <c r="N52" s="26"/>
      <c r="O52" s="26">
        <f t="shared" si="6"/>
        <v>0</v>
      </c>
      <c r="P52" s="26"/>
      <c r="Q52" s="26">
        <f t="shared" si="7"/>
        <v>0</v>
      </c>
      <c r="R52" s="26"/>
      <c r="S52" s="26"/>
      <c r="T52" s="42">
        <f t="shared" si="8"/>
        <v>0</v>
      </c>
      <c r="U52" s="42"/>
      <c r="V52" s="42">
        <f t="shared" si="9"/>
        <v>0</v>
      </c>
      <c r="W52" s="25"/>
      <c r="X52" s="25"/>
      <c r="Y52" s="62">
        <f t="shared" si="10"/>
        <v>0</v>
      </c>
      <c r="Z52" s="62"/>
      <c r="AA52" s="62">
        <f t="shared" si="11"/>
        <v>0</v>
      </c>
      <c r="AB52" s="25"/>
      <c r="AC52" s="25"/>
      <c r="AD52" s="63">
        <f t="shared" si="12"/>
        <v>0</v>
      </c>
      <c r="AE52" s="63"/>
      <c r="AF52" s="63">
        <f t="shared" si="13"/>
        <v>0</v>
      </c>
      <c r="AG52" s="25"/>
      <c r="AH52" s="25"/>
      <c r="AI52" s="63">
        <f t="shared" si="14"/>
        <v>0</v>
      </c>
      <c r="AJ52" s="63"/>
      <c r="AK52" s="63">
        <f t="shared" si="15"/>
        <v>0</v>
      </c>
      <c r="AL52" s="26"/>
      <c r="AM52" s="26"/>
      <c r="AN52" s="26">
        <f t="shared" si="16"/>
        <v>0</v>
      </c>
      <c r="AO52" s="26"/>
      <c r="AP52" s="26">
        <f t="shared" si="17"/>
        <v>0</v>
      </c>
      <c r="AQ52" s="26"/>
      <c r="AR52" s="26"/>
      <c r="AS52" s="26">
        <f t="shared" si="18"/>
        <v>0</v>
      </c>
      <c r="AT52" s="26"/>
      <c r="AU52" s="26">
        <f t="shared" si="19"/>
        <v>0</v>
      </c>
      <c r="AV52" s="26"/>
      <c r="AW52" s="26"/>
      <c r="AX52" s="26">
        <f t="shared" si="20"/>
        <v>0</v>
      </c>
      <c r="AY52" s="26"/>
      <c r="AZ52" s="26">
        <f t="shared" si="21"/>
        <v>0</v>
      </c>
      <c r="BA52" s="26"/>
      <c r="BB52" s="26"/>
      <c r="BC52" s="26">
        <f t="shared" si="22"/>
        <v>0</v>
      </c>
      <c r="BD52" s="26"/>
      <c r="BE52" s="74">
        <f t="shared" si="23"/>
        <v>0</v>
      </c>
      <c r="BF52" s="77"/>
      <c r="BG52" s="26"/>
      <c r="BH52" s="26">
        <f t="shared" si="24"/>
        <v>0</v>
      </c>
      <c r="BI52" s="26"/>
      <c r="BJ52" s="89">
        <f t="shared" si="25"/>
        <v>0</v>
      </c>
      <c r="BK52" s="77"/>
      <c r="BL52" s="11"/>
      <c r="BM52" s="64">
        <f t="shared" si="26"/>
        <v>0</v>
      </c>
      <c r="BN52" s="11"/>
      <c r="BO52" s="78">
        <f t="shared" si="27"/>
        <v>0</v>
      </c>
    </row>
    <row r="53" spans="1:67" ht="12.75" customHeight="1" x14ac:dyDescent="0.2">
      <c r="A53" s="52" t="s">
        <v>108</v>
      </c>
      <c r="B53" s="25" t="s">
        <v>109</v>
      </c>
      <c r="C53" s="55">
        <f t="shared" si="1"/>
        <v>418</v>
      </c>
      <c r="D53" s="55">
        <f t="shared" si="28"/>
        <v>0</v>
      </c>
      <c r="E53" s="55">
        <f t="shared" si="3"/>
        <v>418</v>
      </c>
      <c r="F53" s="55">
        <f t="shared" si="29"/>
        <v>0</v>
      </c>
      <c r="G53" s="55">
        <f t="shared" si="30"/>
        <v>418</v>
      </c>
      <c r="H53" s="26"/>
      <c r="I53" s="26"/>
      <c r="J53" s="26">
        <f t="shared" si="4"/>
        <v>0</v>
      </c>
      <c r="K53" s="26"/>
      <c r="L53" s="26">
        <f t="shared" si="5"/>
        <v>0</v>
      </c>
      <c r="M53" s="26"/>
      <c r="N53" s="26"/>
      <c r="O53" s="26">
        <f t="shared" si="6"/>
        <v>0</v>
      </c>
      <c r="P53" s="26"/>
      <c r="Q53" s="26">
        <f t="shared" si="7"/>
        <v>0</v>
      </c>
      <c r="R53" s="26">
        <v>418</v>
      </c>
      <c r="S53" s="26"/>
      <c r="T53" s="42">
        <f t="shared" si="8"/>
        <v>418</v>
      </c>
      <c r="U53" s="42"/>
      <c r="V53" s="42">
        <f t="shared" si="9"/>
        <v>418</v>
      </c>
      <c r="W53" s="25"/>
      <c r="X53" s="25"/>
      <c r="Y53" s="62">
        <f t="shared" si="10"/>
        <v>0</v>
      </c>
      <c r="Z53" s="62"/>
      <c r="AA53" s="62">
        <f t="shared" si="11"/>
        <v>0</v>
      </c>
      <c r="AB53" s="25"/>
      <c r="AC53" s="25"/>
      <c r="AD53" s="63">
        <f t="shared" si="12"/>
        <v>0</v>
      </c>
      <c r="AE53" s="63"/>
      <c r="AF53" s="63">
        <f t="shared" si="13"/>
        <v>0</v>
      </c>
      <c r="AG53" s="25"/>
      <c r="AH53" s="25"/>
      <c r="AI53" s="63">
        <f t="shared" si="14"/>
        <v>0</v>
      </c>
      <c r="AJ53" s="63"/>
      <c r="AK53" s="63">
        <f t="shared" si="15"/>
        <v>0</v>
      </c>
      <c r="AL53" s="26"/>
      <c r="AM53" s="26"/>
      <c r="AN53" s="26">
        <f t="shared" si="16"/>
        <v>0</v>
      </c>
      <c r="AO53" s="26"/>
      <c r="AP53" s="26">
        <f t="shared" si="17"/>
        <v>0</v>
      </c>
      <c r="AQ53" s="26"/>
      <c r="AR53" s="26"/>
      <c r="AS53" s="26">
        <f t="shared" si="18"/>
        <v>0</v>
      </c>
      <c r="AT53" s="26"/>
      <c r="AU53" s="26">
        <f t="shared" si="19"/>
        <v>0</v>
      </c>
      <c r="AV53" s="26"/>
      <c r="AW53" s="26"/>
      <c r="AX53" s="26">
        <f t="shared" si="20"/>
        <v>0</v>
      </c>
      <c r="AY53" s="26"/>
      <c r="AZ53" s="26">
        <f t="shared" si="21"/>
        <v>0</v>
      </c>
      <c r="BA53" s="26"/>
      <c r="BB53" s="26"/>
      <c r="BC53" s="26">
        <f t="shared" si="22"/>
        <v>0</v>
      </c>
      <c r="BD53" s="26"/>
      <c r="BE53" s="74">
        <f t="shared" si="23"/>
        <v>0</v>
      </c>
      <c r="BF53" s="77"/>
      <c r="BG53" s="26"/>
      <c r="BH53" s="26">
        <f t="shared" si="24"/>
        <v>0</v>
      </c>
      <c r="BI53" s="26"/>
      <c r="BJ53" s="89">
        <f t="shared" si="25"/>
        <v>0</v>
      </c>
      <c r="BK53" s="77"/>
      <c r="BL53" s="11"/>
      <c r="BM53" s="64">
        <f t="shared" si="26"/>
        <v>0</v>
      </c>
      <c r="BN53" s="11"/>
      <c r="BO53" s="78">
        <f t="shared" si="27"/>
        <v>0</v>
      </c>
    </row>
    <row r="54" spans="1:67" ht="12.75" customHeight="1" x14ac:dyDescent="0.2">
      <c r="A54" s="52" t="s">
        <v>146</v>
      </c>
      <c r="B54" s="25" t="s">
        <v>147</v>
      </c>
      <c r="C54" s="55">
        <f t="shared" si="1"/>
        <v>127</v>
      </c>
      <c r="D54" s="55">
        <f t="shared" si="28"/>
        <v>0</v>
      </c>
      <c r="E54" s="55">
        <f t="shared" si="3"/>
        <v>127</v>
      </c>
      <c r="F54" s="55">
        <f t="shared" si="29"/>
        <v>0</v>
      </c>
      <c r="G54" s="55">
        <f t="shared" si="30"/>
        <v>127</v>
      </c>
      <c r="H54" s="26"/>
      <c r="I54" s="26"/>
      <c r="J54" s="26">
        <f t="shared" si="4"/>
        <v>0</v>
      </c>
      <c r="K54" s="26"/>
      <c r="L54" s="26">
        <f t="shared" si="5"/>
        <v>0</v>
      </c>
      <c r="M54" s="26"/>
      <c r="N54" s="26"/>
      <c r="O54" s="26">
        <f t="shared" si="6"/>
        <v>0</v>
      </c>
      <c r="P54" s="26"/>
      <c r="Q54" s="26">
        <f t="shared" si="7"/>
        <v>0</v>
      </c>
      <c r="R54" s="26">
        <v>127</v>
      </c>
      <c r="S54" s="26"/>
      <c r="T54" s="42">
        <f t="shared" si="8"/>
        <v>127</v>
      </c>
      <c r="U54" s="42"/>
      <c r="V54" s="42">
        <f t="shared" si="9"/>
        <v>127</v>
      </c>
      <c r="W54" s="25"/>
      <c r="X54" s="25"/>
      <c r="Y54" s="62">
        <f t="shared" si="10"/>
        <v>0</v>
      </c>
      <c r="Z54" s="62"/>
      <c r="AA54" s="62">
        <f t="shared" si="11"/>
        <v>0</v>
      </c>
      <c r="AB54" s="25"/>
      <c r="AC54" s="25"/>
      <c r="AD54" s="63">
        <f t="shared" si="12"/>
        <v>0</v>
      </c>
      <c r="AE54" s="63"/>
      <c r="AF54" s="63">
        <f t="shared" si="13"/>
        <v>0</v>
      </c>
      <c r="AG54" s="25"/>
      <c r="AH54" s="25"/>
      <c r="AI54" s="63">
        <f t="shared" si="14"/>
        <v>0</v>
      </c>
      <c r="AJ54" s="63"/>
      <c r="AK54" s="63">
        <f t="shared" si="15"/>
        <v>0</v>
      </c>
      <c r="AL54" s="26"/>
      <c r="AM54" s="26"/>
      <c r="AN54" s="26">
        <f t="shared" si="16"/>
        <v>0</v>
      </c>
      <c r="AO54" s="26"/>
      <c r="AP54" s="26">
        <f t="shared" si="17"/>
        <v>0</v>
      </c>
      <c r="AQ54" s="26"/>
      <c r="AR54" s="26"/>
      <c r="AS54" s="26">
        <f t="shared" si="18"/>
        <v>0</v>
      </c>
      <c r="AT54" s="26"/>
      <c r="AU54" s="26">
        <f t="shared" si="19"/>
        <v>0</v>
      </c>
      <c r="AV54" s="26"/>
      <c r="AW54" s="26"/>
      <c r="AX54" s="26">
        <f t="shared" si="20"/>
        <v>0</v>
      </c>
      <c r="AY54" s="26"/>
      <c r="AZ54" s="26">
        <f t="shared" si="21"/>
        <v>0</v>
      </c>
      <c r="BA54" s="26"/>
      <c r="BB54" s="26"/>
      <c r="BC54" s="26">
        <f t="shared" si="22"/>
        <v>0</v>
      </c>
      <c r="BD54" s="26"/>
      <c r="BE54" s="74">
        <f t="shared" si="23"/>
        <v>0</v>
      </c>
      <c r="BF54" s="77"/>
      <c r="BG54" s="26"/>
      <c r="BH54" s="26">
        <f t="shared" si="24"/>
        <v>0</v>
      </c>
      <c r="BI54" s="26"/>
      <c r="BJ54" s="89">
        <f t="shared" si="25"/>
        <v>0</v>
      </c>
      <c r="BK54" s="77"/>
      <c r="BL54" s="11"/>
      <c r="BM54" s="64">
        <f t="shared" si="26"/>
        <v>0</v>
      </c>
      <c r="BN54" s="11"/>
      <c r="BO54" s="78">
        <f t="shared" si="27"/>
        <v>0</v>
      </c>
    </row>
    <row r="55" spans="1:67" ht="12.75" customHeight="1" x14ac:dyDescent="0.2">
      <c r="A55" s="52" t="s">
        <v>94</v>
      </c>
      <c r="B55" s="25" t="s">
        <v>51</v>
      </c>
      <c r="C55" s="55">
        <f t="shared" si="1"/>
        <v>432</v>
      </c>
      <c r="D55" s="55">
        <f t="shared" si="28"/>
        <v>0</v>
      </c>
      <c r="E55" s="55">
        <f t="shared" si="3"/>
        <v>432</v>
      </c>
      <c r="F55" s="55">
        <f t="shared" si="29"/>
        <v>0</v>
      </c>
      <c r="G55" s="55">
        <f t="shared" si="30"/>
        <v>432</v>
      </c>
      <c r="H55" s="26"/>
      <c r="I55" s="26"/>
      <c r="J55" s="26">
        <f t="shared" si="4"/>
        <v>0</v>
      </c>
      <c r="K55" s="26"/>
      <c r="L55" s="26">
        <f t="shared" si="5"/>
        <v>0</v>
      </c>
      <c r="M55" s="26"/>
      <c r="N55" s="26"/>
      <c r="O55" s="26">
        <f t="shared" si="6"/>
        <v>0</v>
      </c>
      <c r="P55" s="26"/>
      <c r="Q55" s="26">
        <f t="shared" si="7"/>
        <v>0</v>
      </c>
      <c r="R55" s="26">
        <v>432</v>
      </c>
      <c r="S55" s="26"/>
      <c r="T55" s="42">
        <f t="shared" si="8"/>
        <v>432</v>
      </c>
      <c r="U55" s="42"/>
      <c r="V55" s="42">
        <f t="shared" si="9"/>
        <v>432</v>
      </c>
      <c r="W55" s="26"/>
      <c r="X55" s="26"/>
      <c r="Y55" s="62">
        <f t="shared" si="10"/>
        <v>0</v>
      </c>
      <c r="Z55" s="62"/>
      <c r="AA55" s="62">
        <f t="shared" si="11"/>
        <v>0</v>
      </c>
      <c r="AB55" s="25"/>
      <c r="AC55" s="25"/>
      <c r="AD55" s="63">
        <f t="shared" si="12"/>
        <v>0</v>
      </c>
      <c r="AE55" s="63"/>
      <c r="AF55" s="63">
        <f t="shared" si="13"/>
        <v>0</v>
      </c>
      <c r="AG55" s="25"/>
      <c r="AH55" s="25"/>
      <c r="AI55" s="63">
        <f t="shared" si="14"/>
        <v>0</v>
      </c>
      <c r="AJ55" s="63"/>
      <c r="AK55" s="63">
        <f t="shared" si="15"/>
        <v>0</v>
      </c>
      <c r="AL55" s="26"/>
      <c r="AM55" s="26"/>
      <c r="AN55" s="26">
        <f t="shared" si="16"/>
        <v>0</v>
      </c>
      <c r="AO55" s="26"/>
      <c r="AP55" s="26">
        <f t="shared" si="17"/>
        <v>0</v>
      </c>
      <c r="AQ55" s="26"/>
      <c r="AR55" s="26"/>
      <c r="AS55" s="26">
        <f t="shared" si="18"/>
        <v>0</v>
      </c>
      <c r="AT55" s="26"/>
      <c r="AU55" s="26">
        <f t="shared" si="19"/>
        <v>0</v>
      </c>
      <c r="AV55" s="26"/>
      <c r="AW55" s="26"/>
      <c r="AX55" s="26">
        <f t="shared" si="20"/>
        <v>0</v>
      </c>
      <c r="AY55" s="26"/>
      <c r="AZ55" s="26">
        <f t="shared" si="21"/>
        <v>0</v>
      </c>
      <c r="BA55" s="26"/>
      <c r="BB55" s="26"/>
      <c r="BC55" s="26">
        <f t="shared" si="22"/>
        <v>0</v>
      </c>
      <c r="BD55" s="26"/>
      <c r="BE55" s="74">
        <f t="shared" si="23"/>
        <v>0</v>
      </c>
      <c r="BF55" s="77"/>
      <c r="BG55" s="26"/>
      <c r="BH55" s="26">
        <f t="shared" si="24"/>
        <v>0</v>
      </c>
      <c r="BI55" s="26"/>
      <c r="BJ55" s="89">
        <f t="shared" si="25"/>
        <v>0</v>
      </c>
      <c r="BK55" s="77"/>
      <c r="BL55" s="11"/>
      <c r="BM55" s="64">
        <f t="shared" si="26"/>
        <v>0</v>
      </c>
      <c r="BN55" s="11"/>
      <c r="BO55" s="78">
        <f t="shared" si="27"/>
        <v>0</v>
      </c>
    </row>
    <row r="56" spans="1:67" ht="12.75" customHeight="1" x14ac:dyDescent="0.2">
      <c r="A56" s="52" t="s">
        <v>95</v>
      </c>
      <c r="B56" s="25" t="s">
        <v>33</v>
      </c>
      <c r="C56" s="55">
        <f t="shared" si="1"/>
        <v>265643</v>
      </c>
      <c r="D56" s="55">
        <f t="shared" si="28"/>
        <v>0</v>
      </c>
      <c r="E56" s="55">
        <f t="shared" si="3"/>
        <v>265643</v>
      </c>
      <c r="F56" s="55">
        <f t="shared" si="29"/>
        <v>0</v>
      </c>
      <c r="G56" s="55">
        <f t="shared" si="30"/>
        <v>265643</v>
      </c>
      <c r="H56" s="26"/>
      <c r="I56" s="26"/>
      <c r="J56" s="26">
        <f t="shared" si="4"/>
        <v>0</v>
      </c>
      <c r="K56" s="26"/>
      <c r="L56" s="26">
        <f t="shared" si="5"/>
        <v>0</v>
      </c>
      <c r="M56" s="26"/>
      <c r="N56" s="26"/>
      <c r="O56" s="26">
        <f t="shared" si="6"/>
        <v>0</v>
      </c>
      <c r="P56" s="26"/>
      <c r="Q56" s="26">
        <f t="shared" si="7"/>
        <v>0</v>
      </c>
      <c r="R56" s="26">
        <v>265643</v>
      </c>
      <c r="S56" s="26"/>
      <c r="T56" s="42">
        <f t="shared" si="8"/>
        <v>265643</v>
      </c>
      <c r="U56" s="42"/>
      <c r="V56" s="42">
        <f t="shared" si="9"/>
        <v>265643</v>
      </c>
      <c r="W56" s="25"/>
      <c r="X56" s="25"/>
      <c r="Y56" s="62">
        <f t="shared" si="10"/>
        <v>0</v>
      </c>
      <c r="Z56" s="62"/>
      <c r="AA56" s="62">
        <f t="shared" si="11"/>
        <v>0</v>
      </c>
      <c r="AB56" s="25"/>
      <c r="AC56" s="25"/>
      <c r="AD56" s="63">
        <f t="shared" si="12"/>
        <v>0</v>
      </c>
      <c r="AE56" s="63"/>
      <c r="AF56" s="63">
        <f t="shared" si="13"/>
        <v>0</v>
      </c>
      <c r="AG56" s="25"/>
      <c r="AH56" s="25"/>
      <c r="AI56" s="63">
        <f t="shared" si="14"/>
        <v>0</v>
      </c>
      <c r="AJ56" s="63"/>
      <c r="AK56" s="63">
        <f t="shared" si="15"/>
        <v>0</v>
      </c>
      <c r="AL56" s="26"/>
      <c r="AM56" s="26"/>
      <c r="AN56" s="26">
        <f t="shared" si="16"/>
        <v>0</v>
      </c>
      <c r="AO56" s="26"/>
      <c r="AP56" s="26">
        <f t="shared" si="17"/>
        <v>0</v>
      </c>
      <c r="AQ56" s="26"/>
      <c r="AR56" s="26"/>
      <c r="AS56" s="26">
        <f t="shared" si="18"/>
        <v>0</v>
      </c>
      <c r="AT56" s="26"/>
      <c r="AU56" s="26">
        <f t="shared" si="19"/>
        <v>0</v>
      </c>
      <c r="AV56" s="26"/>
      <c r="AW56" s="26"/>
      <c r="AX56" s="26">
        <f t="shared" si="20"/>
        <v>0</v>
      </c>
      <c r="AY56" s="26"/>
      <c r="AZ56" s="26">
        <f t="shared" si="21"/>
        <v>0</v>
      </c>
      <c r="BA56" s="26"/>
      <c r="BB56" s="26"/>
      <c r="BC56" s="26">
        <f t="shared" si="22"/>
        <v>0</v>
      </c>
      <c r="BD56" s="26"/>
      <c r="BE56" s="74">
        <f t="shared" si="23"/>
        <v>0</v>
      </c>
      <c r="BF56" s="77"/>
      <c r="BG56" s="26"/>
      <c r="BH56" s="26">
        <f t="shared" si="24"/>
        <v>0</v>
      </c>
      <c r="BI56" s="26"/>
      <c r="BJ56" s="89">
        <f t="shared" si="25"/>
        <v>0</v>
      </c>
      <c r="BK56" s="77"/>
      <c r="BL56" s="11"/>
      <c r="BM56" s="64">
        <f t="shared" si="26"/>
        <v>0</v>
      </c>
      <c r="BN56" s="11"/>
      <c r="BO56" s="78">
        <f t="shared" si="27"/>
        <v>0</v>
      </c>
    </row>
    <row r="57" spans="1:67" ht="12.75" customHeight="1" x14ac:dyDescent="0.2">
      <c r="A57" s="52" t="s">
        <v>150</v>
      </c>
      <c r="B57" s="25" t="s">
        <v>151</v>
      </c>
      <c r="C57" s="55">
        <f t="shared" si="1"/>
        <v>178</v>
      </c>
      <c r="D57" s="55">
        <f t="shared" ref="D57" si="49">+I57+N57+S57+X57+AC57+AH57+AM57+AR57+AW57+BB57+BG57+BL57</f>
        <v>0</v>
      </c>
      <c r="E57" s="55">
        <f t="shared" ref="E57" si="50">+J57+O57+T57+Y57+AD57+AI57+AN57+AS57+AX57+BC57+BH57+BM57</f>
        <v>178</v>
      </c>
      <c r="F57" s="55"/>
      <c r="G57" s="55"/>
      <c r="H57" s="26"/>
      <c r="I57" s="26"/>
      <c r="J57" s="26">
        <f t="shared" ref="J57" si="51">SUM(H57:I57)</f>
        <v>0</v>
      </c>
      <c r="K57" s="26"/>
      <c r="L57" s="26">
        <f t="shared" ref="L57" si="52">+J57+K57</f>
        <v>0</v>
      </c>
      <c r="M57" s="26"/>
      <c r="N57" s="26"/>
      <c r="O57" s="26">
        <f t="shared" ref="O57" si="53">SUM(M57:N57)</f>
        <v>0</v>
      </c>
      <c r="P57" s="26"/>
      <c r="Q57" s="26"/>
      <c r="R57" s="26">
        <v>178</v>
      </c>
      <c r="S57" s="26"/>
      <c r="T57" s="42">
        <f t="shared" si="8"/>
        <v>178</v>
      </c>
      <c r="U57" s="42"/>
      <c r="V57" s="42">
        <f t="shared" si="9"/>
        <v>178</v>
      </c>
      <c r="W57" s="25"/>
      <c r="X57" s="25"/>
      <c r="Y57" s="62">
        <f t="shared" si="10"/>
        <v>0</v>
      </c>
      <c r="Z57" s="62"/>
      <c r="AA57" s="62"/>
      <c r="AB57" s="25"/>
      <c r="AC57" s="25"/>
      <c r="AD57" s="63">
        <f t="shared" si="12"/>
        <v>0</v>
      </c>
      <c r="AE57" s="63"/>
      <c r="AF57" s="63">
        <f t="shared" si="13"/>
        <v>0</v>
      </c>
      <c r="AG57" s="25"/>
      <c r="AH57" s="25"/>
      <c r="AI57" s="63">
        <f t="shared" ref="AI57" si="54">SUM(AG57:AH57)</f>
        <v>0</v>
      </c>
      <c r="AJ57" s="63"/>
      <c r="AK57" s="63">
        <f t="shared" ref="AK57" si="55">+AI57+AJ57</f>
        <v>0</v>
      </c>
      <c r="AL57" s="26"/>
      <c r="AM57" s="26"/>
      <c r="AN57" s="26">
        <f t="shared" ref="AN57" si="56">SUM(AL57:AM57)</f>
        <v>0</v>
      </c>
      <c r="AO57" s="26"/>
      <c r="AP57" s="26">
        <f t="shared" ref="AP57" si="57">+AN57+AO57</f>
        <v>0</v>
      </c>
      <c r="AQ57" s="26"/>
      <c r="AR57" s="26"/>
      <c r="AS57" s="26">
        <f t="shared" ref="AS57" si="58">SUM(AQ57:AR57)</f>
        <v>0</v>
      </c>
      <c r="AT57" s="26"/>
      <c r="AU57" s="26">
        <f t="shared" ref="AU57" si="59">+AS57+AT57</f>
        <v>0</v>
      </c>
      <c r="AV57" s="26"/>
      <c r="AW57" s="26"/>
      <c r="AX57" s="26">
        <f t="shared" ref="AX57" si="60">SUM(AV57:AW57)</f>
        <v>0</v>
      </c>
      <c r="AY57" s="26"/>
      <c r="AZ57" s="26"/>
      <c r="BA57" s="26"/>
      <c r="BB57" s="26"/>
      <c r="BC57" s="26">
        <f t="shared" ref="BC57" si="61">SUM(BA57:BB57)</f>
        <v>0</v>
      </c>
      <c r="BD57" s="26"/>
      <c r="BE57" s="74">
        <f t="shared" ref="BE57" si="62">+BC57+BD57</f>
        <v>0</v>
      </c>
      <c r="BF57" s="77"/>
      <c r="BG57" s="26"/>
      <c r="BH57" s="26">
        <f t="shared" ref="BH57" si="63">SUM(BF57:BG57)</f>
        <v>0</v>
      </c>
      <c r="BI57" s="26"/>
      <c r="BJ57" s="89">
        <f t="shared" ref="BJ57" si="64">+BH57+BI57</f>
        <v>0</v>
      </c>
      <c r="BK57" s="77"/>
      <c r="BL57" s="11"/>
      <c r="BM57" s="64">
        <f t="shared" ref="BM57" si="65">SUM(BK57:BL57)</f>
        <v>0</v>
      </c>
      <c r="BN57" s="11"/>
      <c r="BO57" s="78"/>
    </row>
    <row r="58" spans="1:67" ht="12.75" customHeight="1" x14ac:dyDescent="0.2">
      <c r="A58" s="53" t="s">
        <v>96</v>
      </c>
      <c r="B58" s="54" t="s">
        <v>54</v>
      </c>
      <c r="C58" s="55">
        <f t="shared" si="1"/>
        <v>2289084</v>
      </c>
      <c r="D58" s="55">
        <f t="shared" si="28"/>
        <v>0</v>
      </c>
      <c r="E58" s="55">
        <f t="shared" si="3"/>
        <v>2289084</v>
      </c>
      <c r="F58" s="55">
        <f t="shared" si="29"/>
        <v>0</v>
      </c>
      <c r="G58" s="55">
        <f t="shared" si="30"/>
        <v>2289084</v>
      </c>
      <c r="H58" s="26"/>
      <c r="I58" s="26"/>
      <c r="J58" s="26">
        <f t="shared" si="4"/>
        <v>0</v>
      </c>
      <c r="K58" s="26"/>
      <c r="L58" s="26">
        <f t="shared" si="5"/>
        <v>0</v>
      </c>
      <c r="M58" s="26"/>
      <c r="N58" s="26"/>
      <c r="O58" s="26">
        <f t="shared" si="6"/>
        <v>0</v>
      </c>
      <c r="P58" s="26"/>
      <c r="Q58" s="26">
        <f t="shared" si="7"/>
        <v>0</v>
      </c>
      <c r="R58" s="26">
        <v>470050</v>
      </c>
      <c r="S58" s="26"/>
      <c r="T58" s="42">
        <f t="shared" si="8"/>
        <v>470050</v>
      </c>
      <c r="U58" s="42"/>
      <c r="V58" s="42">
        <f t="shared" si="9"/>
        <v>470050</v>
      </c>
      <c r="W58" s="25"/>
      <c r="X58" s="25"/>
      <c r="Y58" s="62">
        <f t="shared" si="10"/>
        <v>0</v>
      </c>
      <c r="Z58" s="62"/>
      <c r="AA58" s="62">
        <f t="shared" si="11"/>
        <v>0</v>
      </c>
      <c r="AB58" s="25"/>
      <c r="AC58" s="25"/>
      <c r="AD58" s="63">
        <f t="shared" si="12"/>
        <v>0</v>
      </c>
      <c r="AE58" s="63"/>
      <c r="AF58" s="63">
        <f t="shared" si="13"/>
        <v>0</v>
      </c>
      <c r="AG58" s="25"/>
      <c r="AH58" s="25"/>
      <c r="AI58" s="63">
        <f t="shared" si="14"/>
        <v>0</v>
      </c>
      <c r="AJ58" s="63"/>
      <c r="AK58" s="63">
        <f t="shared" si="15"/>
        <v>0</v>
      </c>
      <c r="AL58" s="26"/>
      <c r="AM58" s="26"/>
      <c r="AN58" s="26">
        <f t="shared" si="16"/>
        <v>0</v>
      </c>
      <c r="AO58" s="26"/>
      <c r="AP58" s="26">
        <f t="shared" si="17"/>
        <v>0</v>
      </c>
      <c r="AQ58" s="26"/>
      <c r="AR58" s="26"/>
      <c r="AS58" s="26">
        <f t="shared" si="18"/>
        <v>0</v>
      </c>
      <c r="AT58" s="26"/>
      <c r="AU58" s="26">
        <f t="shared" si="19"/>
        <v>0</v>
      </c>
      <c r="AV58" s="26"/>
      <c r="AW58" s="26"/>
      <c r="AX58" s="26">
        <f t="shared" si="20"/>
        <v>0</v>
      </c>
      <c r="AY58" s="26"/>
      <c r="AZ58" s="26">
        <f t="shared" si="21"/>
        <v>0</v>
      </c>
      <c r="BA58" s="26"/>
      <c r="BB58" s="26"/>
      <c r="BC58" s="26">
        <f t="shared" si="22"/>
        <v>0</v>
      </c>
      <c r="BD58" s="26"/>
      <c r="BE58" s="74">
        <f t="shared" si="23"/>
        <v>0</v>
      </c>
      <c r="BF58" s="77">
        <v>1819034</v>
      </c>
      <c r="BG58" s="26"/>
      <c r="BH58" s="26">
        <f t="shared" si="24"/>
        <v>1819034</v>
      </c>
      <c r="BI58" s="26"/>
      <c r="BJ58" s="89">
        <f t="shared" si="25"/>
        <v>1819034</v>
      </c>
      <c r="BK58" s="77"/>
      <c r="BL58" s="11"/>
      <c r="BM58" s="64">
        <f t="shared" si="26"/>
        <v>0</v>
      </c>
      <c r="BN58" s="11"/>
      <c r="BO58" s="78">
        <f t="shared" si="27"/>
        <v>0</v>
      </c>
    </row>
    <row r="59" spans="1:67" ht="12.75" customHeight="1" x14ac:dyDescent="0.2">
      <c r="A59" s="52"/>
      <c r="B59" s="25" t="s">
        <v>43</v>
      </c>
      <c r="C59" s="55">
        <f t="shared" si="1"/>
        <v>11200</v>
      </c>
      <c r="D59" s="55">
        <f t="shared" si="28"/>
        <v>0</v>
      </c>
      <c r="E59" s="55">
        <f t="shared" si="3"/>
        <v>11200</v>
      </c>
      <c r="F59" s="55">
        <f t="shared" si="29"/>
        <v>0</v>
      </c>
      <c r="G59" s="55">
        <f t="shared" si="30"/>
        <v>11200</v>
      </c>
      <c r="H59" s="26"/>
      <c r="I59" s="26"/>
      <c r="J59" s="26">
        <f t="shared" si="4"/>
        <v>0</v>
      </c>
      <c r="K59" s="26"/>
      <c r="L59" s="26">
        <f t="shared" si="5"/>
        <v>0</v>
      </c>
      <c r="M59" s="26"/>
      <c r="N59" s="26"/>
      <c r="O59" s="26">
        <f t="shared" si="6"/>
        <v>0</v>
      </c>
      <c r="P59" s="26"/>
      <c r="Q59" s="26">
        <f t="shared" si="7"/>
        <v>0</v>
      </c>
      <c r="R59" s="26"/>
      <c r="S59" s="26"/>
      <c r="T59" s="42">
        <f t="shared" si="8"/>
        <v>0</v>
      </c>
      <c r="U59" s="42"/>
      <c r="V59" s="42">
        <f t="shared" si="9"/>
        <v>0</v>
      </c>
      <c r="W59" s="26">
        <v>11200</v>
      </c>
      <c r="X59" s="26"/>
      <c r="Y59" s="62">
        <f t="shared" si="10"/>
        <v>11200</v>
      </c>
      <c r="Z59" s="62"/>
      <c r="AA59" s="62">
        <f t="shared" si="11"/>
        <v>11200</v>
      </c>
      <c r="AB59" s="25"/>
      <c r="AC59" s="25"/>
      <c r="AD59" s="63">
        <f t="shared" si="12"/>
        <v>0</v>
      </c>
      <c r="AE59" s="63"/>
      <c r="AF59" s="63">
        <f t="shared" si="13"/>
        <v>0</v>
      </c>
      <c r="AG59" s="25"/>
      <c r="AH59" s="25"/>
      <c r="AI59" s="63">
        <f t="shared" si="14"/>
        <v>0</v>
      </c>
      <c r="AJ59" s="63"/>
      <c r="AK59" s="63">
        <f t="shared" si="15"/>
        <v>0</v>
      </c>
      <c r="AL59" s="26"/>
      <c r="AM59" s="26"/>
      <c r="AN59" s="26">
        <f t="shared" si="16"/>
        <v>0</v>
      </c>
      <c r="AO59" s="26"/>
      <c r="AP59" s="26">
        <f t="shared" si="17"/>
        <v>0</v>
      </c>
      <c r="AQ59" s="26"/>
      <c r="AR59" s="26"/>
      <c r="AS59" s="26">
        <f t="shared" si="18"/>
        <v>0</v>
      </c>
      <c r="AT59" s="26"/>
      <c r="AU59" s="26">
        <f t="shared" si="19"/>
        <v>0</v>
      </c>
      <c r="AV59" s="26"/>
      <c r="AW59" s="26"/>
      <c r="AX59" s="26">
        <f t="shared" si="20"/>
        <v>0</v>
      </c>
      <c r="AY59" s="26"/>
      <c r="AZ59" s="26">
        <f t="shared" si="21"/>
        <v>0</v>
      </c>
      <c r="BA59" s="26"/>
      <c r="BB59" s="26"/>
      <c r="BC59" s="26">
        <f t="shared" si="22"/>
        <v>0</v>
      </c>
      <c r="BD59" s="26"/>
      <c r="BE59" s="74">
        <f t="shared" si="23"/>
        <v>0</v>
      </c>
      <c r="BF59" s="77"/>
      <c r="BG59" s="26"/>
      <c r="BH59" s="26">
        <f t="shared" si="24"/>
        <v>0</v>
      </c>
      <c r="BI59" s="26"/>
      <c r="BJ59" s="89">
        <f t="shared" si="25"/>
        <v>0</v>
      </c>
      <c r="BK59" s="77"/>
      <c r="BL59" s="11"/>
      <c r="BM59" s="64">
        <f t="shared" si="26"/>
        <v>0</v>
      </c>
      <c r="BN59" s="11"/>
      <c r="BO59" s="78">
        <f t="shared" si="27"/>
        <v>0</v>
      </c>
    </row>
    <row r="60" spans="1:67" ht="12.75" customHeight="1" x14ac:dyDescent="0.2">
      <c r="A60" s="52"/>
      <c r="B60" s="27" t="s">
        <v>21</v>
      </c>
      <c r="C60" s="55">
        <f t="shared" si="1"/>
        <v>0</v>
      </c>
      <c r="D60" s="55">
        <f t="shared" si="28"/>
        <v>893264</v>
      </c>
      <c r="E60" s="55">
        <f t="shared" si="3"/>
        <v>893264</v>
      </c>
      <c r="F60" s="55">
        <f t="shared" si="29"/>
        <v>0</v>
      </c>
      <c r="G60" s="55">
        <f t="shared" si="30"/>
        <v>893264</v>
      </c>
      <c r="H60" s="26"/>
      <c r="I60" s="26">
        <f>1118+13588</f>
        <v>14706</v>
      </c>
      <c r="J60" s="26">
        <f t="shared" si="4"/>
        <v>14706</v>
      </c>
      <c r="K60" s="26"/>
      <c r="L60" s="26">
        <f t="shared" si="5"/>
        <v>14706</v>
      </c>
      <c r="M60" s="26"/>
      <c r="N60" s="26">
        <f>144+1766</f>
        <v>1910</v>
      </c>
      <c r="O60" s="26">
        <f t="shared" si="6"/>
        <v>1910</v>
      </c>
      <c r="P60" s="26"/>
      <c r="Q60" s="26">
        <f t="shared" si="7"/>
        <v>1910</v>
      </c>
      <c r="R60" s="26"/>
      <c r="S60" s="26">
        <v>876648</v>
      </c>
      <c r="T60" s="42">
        <f t="shared" si="8"/>
        <v>876648</v>
      </c>
      <c r="U60" s="42"/>
      <c r="V60" s="42">
        <f t="shared" si="9"/>
        <v>876648</v>
      </c>
      <c r="W60" s="25"/>
      <c r="X60" s="25"/>
      <c r="Y60" s="62">
        <f t="shared" si="10"/>
        <v>0</v>
      </c>
      <c r="Z60" s="62"/>
      <c r="AA60" s="62">
        <f t="shared" si="11"/>
        <v>0</v>
      </c>
      <c r="AB60" s="25"/>
      <c r="AC60" s="25"/>
      <c r="AD60" s="63">
        <f t="shared" si="12"/>
        <v>0</v>
      </c>
      <c r="AE60" s="63"/>
      <c r="AF60" s="63">
        <f t="shared" si="13"/>
        <v>0</v>
      </c>
      <c r="AG60" s="25"/>
      <c r="AH60" s="25"/>
      <c r="AI60" s="63">
        <f t="shared" si="14"/>
        <v>0</v>
      </c>
      <c r="AJ60" s="63"/>
      <c r="AK60" s="63">
        <f t="shared" si="15"/>
        <v>0</v>
      </c>
      <c r="AL60" s="26"/>
      <c r="AM60" s="26"/>
      <c r="AN60" s="26">
        <f t="shared" si="16"/>
        <v>0</v>
      </c>
      <c r="AO60" s="26"/>
      <c r="AP60" s="26">
        <f t="shared" si="17"/>
        <v>0</v>
      </c>
      <c r="AQ60" s="26"/>
      <c r="AR60" s="26"/>
      <c r="AS60" s="26">
        <f t="shared" si="18"/>
        <v>0</v>
      </c>
      <c r="AT60" s="26"/>
      <c r="AU60" s="26">
        <f t="shared" si="19"/>
        <v>0</v>
      </c>
      <c r="AV60" s="26"/>
      <c r="AW60" s="26"/>
      <c r="AX60" s="26">
        <f t="shared" si="20"/>
        <v>0</v>
      </c>
      <c r="AY60" s="26"/>
      <c r="AZ60" s="26">
        <f t="shared" si="21"/>
        <v>0</v>
      </c>
      <c r="BA60" s="26"/>
      <c r="BB60" s="26"/>
      <c r="BC60" s="26">
        <f t="shared" si="22"/>
        <v>0</v>
      </c>
      <c r="BD60" s="26"/>
      <c r="BE60" s="74">
        <f t="shared" si="23"/>
        <v>0</v>
      </c>
      <c r="BF60" s="77"/>
      <c r="BG60" s="26"/>
      <c r="BH60" s="26">
        <f t="shared" si="24"/>
        <v>0</v>
      </c>
      <c r="BI60" s="26"/>
      <c r="BJ60" s="89">
        <f t="shared" si="25"/>
        <v>0</v>
      </c>
      <c r="BK60" s="77"/>
      <c r="BL60" s="11"/>
      <c r="BM60" s="64">
        <f t="shared" si="26"/>
        <v>0</v>
      </c>
      <c r="BN60" s="11"/>
      <c r="BO60" s="78">
        <f t="shared" si="27"/>
        <v>0</v>
      </c>
    </row>
    <row r="61" spans="1:67" ht="12.75" customHeight="1" x14ac:dyDescent="0.2">
      <c r="A61" s="52"/>
      <c r="B61" s="28" t="s">
        <v>17</v>
      </c>
      <c r="C61" s="55">
        <f t="shared" si="1"/>
        <v>1811273</v>
      </c>
      <c r="D61" s="55">
        <f t="shared" si="28"/>
        <v>11423</v>
      </c>
      <c r="E61" s="55">
        <f t="shared" si="3"/>
        <v>1822696</v>
      </c>
      <c r="F61" s="55">
        <f t="shared" si="29"/>
        <v>0</v>
      </c>
      <c r="G61" s="55">
        <f t="shared" si="30"/>
        <v>1822696</v>
      </c>
      <c r="H61" s="26"/>
      <c r="I61" s="26"/>
      <c r="J61" s="26">
        <f t="shared" si="4"/>
        <v>0</v>
      </c>
      <c r="K61" s="26"/>
      <c r="L61" s="26">
        <f t="shared" si="5"/>
        <v>0</v>
      </c>
      <c r="M61" s="26"/>
      <c r="N61" s="26"/>
      <c r="O61" s="26">
        <f t="shared" si="6"/>
        <v>0</v>
      </c>
      <c r="P61" s="26"/>
      <c r="Q61" s="26">
        <f t="shared" si="7"/>
        <v>0</v>
      </c>
      <c r="R61" s="26"/>
      <c r="S61" s="26"/>
      <c r="T61" s="42">
        <f t="shared" si="8"/>
        <v>0</v>
      </c>
      <c r="U61" s="42"/>
      <c r="V61" s="42">
        <f t="shared" si="9"/>
        <v>0</v>
      </c>
      <c r="W61" s="25"/>
      <c r="X61" s="25"/>
      <c r="Y61" s="62">
        <f t="shared" si="10"/>
        <v>0</v>
      </c>
      <c r="Z61" s="62"/>
      <c r="AA61" s="62">
        <f t="shared" si="11"/>
        <v>0</v>
      </c>
      <c r="AB61" s="26"/>
      <c r="AC61" s="26"/>
      <c r="AD61" s="63">
        <f t="shared" si="12"/>
        <v>0</v>
      </c>
      <c r="AE61" s="63"/>
      <c r="AF61" s="63">
        <f t="shared" si="13"/>
        <v>0</v>
      </c>
      <c r="AG61" s="26"/>
      <c r="AH61" s="26"/>
      <c r="AI61" s="63">
        <f t="shared" si="14"/>
        <v>0</v>
      </c>
      <c r="AJ61" s="63"/>
      <c r="AK61" s="63">
        <f t="shared" si="15"/>
        <v>0</v>
      </c>
      <c r="AL61" s="26"/>
      <c r="AM61" s="26"/>
      <c r="AN61" s="26">
        <f t="shared" si="16"/>
        <v>0</v>
      </c>
      <c r="AO61" s="26"/>
      <c r="AP61" s="26">
        <f t="shared" si="17"/>
        <v>0</v>
      </c>
      <c r="AQ61" s="26"/>
      <c r="AR61" s="26"/>
      <c r="AS61" s="26">
        <f t="shared" si="18"/>
        <v>0</v>
      </c>
      <c r="AT61" s="26"/>
      <c r="AU61" s="26">
        <f t="shared" si="19"/>
        <v>0</v>
      </c>
      <c r="AV61" s="26"/>
      <c r="AW61" s="26"/>
      <c r="AX61" s="26">
        <f t="shared" si="20"/>
        <v>0</v>
      </c>
      <c r="AY61" s="26"/>
      <c r="AZ61" s="26">
        <f t="shared" si="21"/>
        <v>0</v>
      </c>
      <c r="BA61" s="26">
        <v>1811273</v>
      </c>
      <c r="BB61" s="26">
        <v>11423</v>
      </c>
      <c r="BC61" s="26">
        <f t="shared" si="22"/>
        <v>1822696</v>
      </c>
      <c r="BD61" s="26"/>
      <c r="BE61" s="74">
        <f t="shared" si="23"/>
        <v>1822696</v>
      </c>
      <c r="BF61" s="77"/>
      <c r="BG61" s="26"/>
      <c r="BH61" s="26">
        <f t="shared" si="24"/>
        <v>0</v>
      </c>
      <c r="BI61" s="26"/>
      <c r="BJ61" s="89">
        <f t="shared" si="25"/>
        <v>0</v>
      </c>
      <c r="BK61" s="77"/>
      <c r="BL61" s="11"/>
      <c r="BM61" s="64">
        <f t="shared" si="26"/>
        <v>0</v>
      </c>
      <c r="BN61" s="11"/>
      <c r="BO61" s="78">
        <f t="shared" si="27"/>
        <v>0</v>
      </c>
    </row>
    <row r="62" spans="1:67" ht="12.75" customHeight="1" x14ac:dyDescent="0.2">
      <c r="A62" s="52"/>
      <c r="B62" s="30" t="s">
        <v>18</v>
      </c>
      <c r="C62" s="55">
        <f t="shared" si="1"/>
        <v>6292346</v>
      </c>
      <c r="D62" s="55">
        <f t="shared" si="28"/>
        <v>22818</v>
      </c>
      <c r="E62" s="55">
        <f t="shared" si="3"/>
        <v>6315164</v>
      </c>
      <c r="F62" s="55">
        <f t="shared" si="29"/>
        <v>0</v>
      </c>
      <c r="G62" s="55">
        <f t="shared" si="30"/>
        <v>6315164</v>
      </c>
      <c r="H62" s="29"/>
      <c r="I62" s="29"/>
      <c r="J62" s="26">
        <f t="shared" si="4"/>
        <v>0</v>
      </c>
      <c r="K62" s="26"/>
      <c r="L62" s="26">
        <f t="shared" si="5"/>
        <v>0</v>
      </c>
      <c r="M62" s="29"/>
      <c r="N62" s="29"/>
      <c r="O62" s="26">
        <f t="shared" si="6"/>
        <v>0</v>
      </c>
      <c r="P62" s="26"/>
      <c r="Q62" s="26">
        <f t="shared" si="7"/>
        <v>0</v>
      </c>
      <c r="R62" s="29"/>
      <c r="S62" s="29"/>
      <c r="T62" s="42">
        <f t="shared" si="8"/>
        <v>0</v>
      </c>
      <c r="U62" s="42"/>
      <c r="V62" s="42">
        <f t="shared" si="9"/>
        <v>0</v>
      </c>
      <c r="W62" s="25"/>
      <c r="X62" s="25"/>
      <c r="Y62" s="62">
        <f t="shared" si="10"/>
        <v>0</v>
      </c>
      <c r="Z62" s="62"/>
      <c r="AA62" s="62">
        <f t="shared" si="11"/>
        <v>0</v>
      </c>
      <c r="AB62" s="25"/>
      <c r="AC62" s="25"/>
      <c r="AD62" s="63">
        <f t="shared" si="12"/>
        <v>0</v>
      </c>
      <c r="AE62" s="63"/>
      <c r="AF62" s="63">
        <f t="shared" si="13"/>
        <v>0</v>
      </c>
      <c r="AG62" s="25"/>
      <c r="AH62" s="25"/>
      <c r="AI62" s="63">
        <f t="shared" si="14"/>
        <v>0</v>
      </c>
      <c r="AJ62" s="63"/>
      <c r="AK62" s="63">
        <f t="shared" si="15"/>
        <v>0</v>
      </c>
      <c r="AL62" s="26"/>
      <c r="AM62" s="26"/>
      <c r="AN62" s="26">
        <f t="shared" si="16"/>
        <v>0</v>
      </c>
      <c r="AO62" s="26"/>
      <c r="AP62" s="26">
        <f t="shared" si="17"/>
        <v>0</v>
      </c>
      <c r="AQ62" s="26"/>
      <c r="AR62" s="26"/>
      <c r="AS62" s="26">
        <f t="shared" si="18"/>
        <v>0</v>
      </c>
      <c r="AT62" s="26"/>
      <c r="AU62" s="26">
        <f t="shared" si="19"/>
        <v>0</v>
      </c>
      <c r="AV62" s="26">
        <v>6292346</v>
      </c>
      <c r="AW62" s="26">
        <v>22818</v>
      </c>
      <c r="AX62" s="26">
        <f t="shared" si="20"/>
        <v>6315164</v>
      </c>
      <c r="AY62" s="26"/>
      <c r="AZ62" s="26">
        <f t="shared" si="21"/>
        <v>6315164</v>
      </c>
      <c r="BA62" s="26"/>
      <c r="BB62" s="26"/>
      <c r="BC62" s="26">
        <f t="shared" si="22"/>
        <v>0</v>
      </c>
      <c r="BD62" s="26"/>
      <c r="BE62" s="74">
        <f t="shared" si="23"/>
        <v>0</v>
      </c>
      <c r="BF62" s="77"/>
      <c r="BG62" s="26"/>
      <c r="BH62" s="26">
        <f t="shared" si="24"/>
        <v>0</v>
      </c>
      <c r="BI62" s="26"/>
      <c r="BJ62" s="89">
        <f t="shared" si="25"/>
        <v>0</v>
      </c>
      <c r="BK62" s="77"/>
      <c r="BL62" s="11"/>
      <c r="BM62" s="64">
        <f t="shared" si="26"/>
        <v>0</v>
      </c>
      <c r="BN62" s="11"/>
      <c r="BO62" s="78">
        <f t="shared" si="27"/>
        <v>0</v>
      </c>
    </row>
    <row r="63" spans="1:67" ht="12.75" customHeight="1" x14ac:dyDescent="0.2">
      <c r="A63" s="52"/>
      <c r="B63" s="30" t="s">
        <v>44</v>
      </c>
      <c r="C63" s="55">
        <f t="shared" si="1"/>
        <v>268500</v>
      </c>
      <c r="D63" s="55">
        <f t="shared" si="28"/>
        <v>-23000</v>
      </c>
      <c r="E63" s="55">
        <f t="shared" si="3"/>
        <v>245500</v>
      </c>
      <c r="F63" s="55">
        <f t="shared" si="29"/>
        <v>0</v>
      </c>
      <c r="G63" s="55">
        <f t="shared" si="30"/>
        <v>245500</v>
      </c>
      <c r="H63" s="29"/>
      <c r="I63" s="29"/>
      <c r="J63" s="26">
        <f t="shared" si="4"/>
        <v>0</v>
      </c>
      <c r="K63" s="26"/>
      <c r="L63" s="26">
        <f t="shared" si="5"/>
        <v>0</v>
      </c>
      <c r="M63" s="29"/>
      <c r="N63" s="29"/>
      <c r="O63" s="26">
        <f t="shared" si="6"/>
        <v>0</v>
      </c>
      <c r="P63" s="26"/>
      <c r="Q63" s="26">
        <f t="shared" si="7"/>
        <v>0</v>
      </c>
      <c r="R63" s="31"/>
      <c r="S63" s="31"/>
      <c r="T63" s="42">
        <f t="shared" si="8"/>
        <v>0</v>
      </c>
      <c r="U63" s="42"/>
      <c r="V63" s="42">
        <f t="shared" si="9"/>
        <v>0</v>
      </c>
      <c r="W63" s="25"/>
      <c r="X63" s="25"/>
      <c r="Y63" s="62">
        <f t="shared" si="10"/>
        <v>0</v>
      </c>
      <c r="Z63" s="62"/>
      <c r="AA63" s="62">
        <f t="shared" si="11"/>
        <v>0</v>
      </c>
      <c r="AB63" s="25"/>
      <c r="AC63" s="25"/>
      <c r="AD63" s="63">
        <f t="shared" si="12"/>
        <v>0</v>
      </c>
      <c r="AE63" s="63"/>
      <c r="AF63" s="63">
        <f t="shared" si="13"/>
        <v>0</v>
      </c>
      <c r="AG63" s="25"/>
      <c r="AH63" s="25"/>
      <c r="AI63" s="63">
        <f t="shared" si="14"/>
        <v>0</v>
      </c>
      <c r="AJ63" s="63"/>
      <c r="AK63" s="63">
        <f t="shared" si="15"/>
        <v>0</v>
      </c>
      <c r="AL63" s="26"/>
      <c r="AM63" s="26"/>
      <c r="AN63" s="26">
        <f t="shared" si="16"/>
        <v>0</v>
      </c>
      <c r="AO63" s="26"/>
      <c r="AP63" s="26">
        <f t="shared" si="17"/>
        <v>0</v>
      </c>
      <c r="AQ63" s="26">
        <v>268500</v>
      </c>
      <c r="AR63" s="26">
        <f>2000-25000</f>
        <v>-23000</v>
      </c>
      <c r="AS63" s="26">
        <f t="shared" si="18"/>
        <v>245500</v>
      </c>
      <c r="AT63" s="26">
        <v>0</v>
      </c>
      <c r="AU63" s="26">
        <f t="shared" si="19"/>
        <v>245500</v>
      </c>
      <c r="AV63" s="26"/>
      <c r="AW63" s="26"/>
      <c r="AX63" s="26">
        <f t="shared" si="20"/>
        <v>0</v>
      </c>
      <c r="AY63" s="26"/>
      <c r="AZ63" s="26">
        <f t="shared" si="21"/>
        <v>0</v>
      </c>
      <c r="BA63" s="26"/>
      <c r="BB63" s="26"/>
      <c r="BC63" s="26">
        <f t="shared" si="22"/>
        <v>0</v>
      </c>
      <c r="BD63" s="26"/>
      <c r="BE63" s="74">
        <f t="shared" si="23"/>
        <v>0</v>
      </c>
      <c r="BF63" s="77"/>
      <c r="BG63" s="26"/>
      <c r="BH63" s="26">
        <f t="shared" si="24"/>
        <v>0</v>
      </c>
      <c r="BI63" s="26"/>
      <c r="BJ63" s="89">
        <f t="shared" si="25"/>
        <v>0</v>
      </c>
      <c r="BK63" s="77"/>
      <c r="BL63" s="11"/>
      <c r="BM63" s="64">
        <f t="shared" si="26"/>
        <v>0</v>
      </c>
      <c r="BN63" s="11"/>
      <c r="BO63" s="78">
        <f t="shared" si="27"/>
        <v>0</v>
      </c>
    </row>
    <row r="64" spans="1:67" ht="12.75" customHeight="1" x14ac:dyDescent="0.2">
      <c r="A64" s="52"/>
      <c r="B64" s="30" t="s">
        <v>124</v>
      </c>
      <c r="C64" s="55">
        <f t="shared" si="1"/>
        <v>2595731</v>
      </c>
      <c r="D64" s="55">
        <f t="shared" si="28"/>
        <v>0</v>
      </c>
      <c r="E64" s="55">
        <f t="shared" si="3"/>
        <v>2595731</v>
      </c>
      <c r="F64" s="55">
        <f t="shared" si="29"/>
        <v>0</v>
      </c>
      <c r="G64" s="55">
        <f t="shared" si="30"/>
        <v>2595731</v>
      </c>
      <c r="H64" s="11"/>
      <c r="I64"/>
      <c r="J64" s="26">
        <f t="shared" si="4"/>
        <v>0</v>
      </c>
      <c r="K64" s="26"/>
      <c r="L64" s="26">
        <f t="shared" si="5"/>
        <v>0</v>
      </c>
      <c r="M64" s="29"/>
      <c r="N64" s="29"/>
      <c r="O64" s="26">
        <f t="shared" si="6"/>
        <v>0</v>
      </c>
      <c r="P64" s="26"/>
      <c r="Q64" s="26">
        <f t="shared" si="7"/>
        <v>0</v>
      </c>
      <c r="R64" s="31">
        <v>2595731</v>
      </c>
      <c r="S64" s="31"/>
      <c r="T64" s="42">
        <f t="shared" si="8"/>
        <v>2595731</v>
      </c>
      <c r="U64" s="42"/>
      <c r="V64" s="42">
        <f t="shared" si="9"/>
        <v>2595731</v>
      </c>
      <c r="W64" s="25"/>
      <c r="X64" s="25"/>
      <c r="Y64" s="62">
        <f t="shared" si="10"/>
        <v>0</v>
      </c>
      <c r="Z64" s="62"/>
      <c r="AA64" s="62">
        <f t="shared" si="11"/>
        <v>0</v>
      </c>
      <c r="AB64" s="25"/>
      <c r="AC64" s="25"/>
      <c r="AD64" s="63">
        <f t="shared" si="12"/>
        <v>0</v>
      </c>
      <c r="AE64" s="63"/>
      <c r="AF64" s="63">
        <f t="shared" si="13"/>
        <v>0</v>
      </c>
      <c r="AG64" s="25"/>
      <c r="AH64" s="25"/>
      <c r="AI64" s="63">
        <f t="shared" si="14"/>
        <v>0</v>
      </c>
      <c r="AJ64" s="63"/>
      <c r="AK64" s="63">
        <f t="shared" si="15"/>
        <v>0</v>
      </c>
      <c r="AL64" s="26"/>
      <c r="AM64" s="26"/>
      <c r="AN64" s="26">
        <f t="shared" si="16"/>
        <v>0</v>
      </c>
      <c r="AO64" s="26"/>
      <c r="AP64" s="26">
        <f t="shared" si="17"/>
        <v>0</v>
      </c>
      <c r="AQ64" s="26"/>
      <c r="AR64" s="26"/>
      <c r="AS64" s="26">
        <f t="shared" si="18"/>
        <v>0</v>
      </c>
      <c r="AT64" s="26"/>
      <c r="AU64" s="26">
        <f t="shared" si="19"/>
        <v>0</v>
      </c>
      <c r="AV64" s="26"/>
      <c r="AW64" s="26"/>
      <c r="AX64" s="26">
        <f t="shared" si="20"/>
        <v>0</v>
      </c>
      <c r="AY64" s="26"/>
      <c r="AZ64" s="26">
        <f t="shared" si="21"/>
        <v>0</v>
      </c>
      <c r="BA64" s="26"/>
      <c r="BB64" s="26"/>
      <c r="BC64" s="26">
        <f t="shared" si="22"/>
        <v>0</v>
      </c>
      <c r="BD64" s="26"/>
      <c r="BE64" s="74">
        <f t="shared" si="23"/>
        <v>0</v>
      </c>
      <c r="BF64" s="77"/>
      <c r="BG64" s="26"/>
      <c r="BH64" s="26">
        <f t="shared" si="24"/>
        <v>0</v>
      </c>
      <c r="BI64" s="26"/>
      <c r="BJ64" s="89">
        <f t="shared" si="25"/>
        <v>0</v>
      </c>
      <c r="BK64" s="77"/>
      <c r="BL64" s="11"/>
      <c r="BM64" s="64">
        <f t="shared" si="26"/>
        <v>0</v>
      </c>
      <c r="BN64" s="11"/>
      <c r="BO64" s="78">
        <f t="shared" si="27"/>
        <v>0</v>
      </c>
    </row>
    <row r="65" spans="1:67" ht="12.75" customHeight="1" x14ac:dyDescent="0.2">
      <c r="A65" s="52"/>
      <c r="B65" s="25" t="s">
        <v>19</v>
      </c>
      <c r="C65" s="55">
        <f t="shared" si="1"/>
        <v>4902223</v>
      </c>
      <c r="D65" s="55">
        <f t="shared" si="28"/>
        <v>53420</v>
      </c>
      <c r="E65" s="55">
        <f t="shared" si="3"/>
        <v>4955643</v>
      </c>
      <c r="F65" s="55">
        <f t="shared" si="29"/>
        <v>0</v>
      </c>
      <c r="G65" s="55">
        <f t="shared" si="30"/>
        <v>4955643</v>
      </c>
      <c r="H65" s="29"/>
      <c r="I65" s="29"/>
      <c r="J65" s="26">
        <f t="shared" si="4"/>
        <v>0</v>
      </c>
      <c r="K65" s="26"/>
      <c r="L65" s="26">
        <f t="shared" si="5"/>
        <v>0</v>
      </c>
      <c r="M65" s="31"/>
      <c r="N65" s="31"/>
      <c r="O65" s="26">
        <f t="shared" si="6"/>
        <v>0</v>
      </c>
      <c r="P65" s="26"/>
      <c r="Q65" s="26">
        <f t="shared" si="7"/>
        <v>0</v>
      </c>
      <c r="R65" s="31"/>
      <c r="S65" s="31"/>
      <c r="T65" s="42">
        <f t="shared" si="8"/>
        <v>0</v>
      </c>
      <c r="U65" s="42"/>
      <c r="V65" s="42">
        <f t="shared" si="9"/>
        <v>0</v>
      </c>
      <c r="W65" s="25"/>
      <c r="X65" s="25"/>
      <c r="Y65" s="62">
        <f t="shared" si="10"/>
        <v>0</v>
      </c>
      <c r="Z65" s="62"/>
      <c r="AA65" s="62">
        <f t="shared" si="11"/>
        <v>0</v>
      </c>
      <c r="AB65" s="31">
        <f>12723+3000000</f>
        <v>3012723</v>
      </c>
      <c r="AC65" s="31">
        <f>55420</f>
        <v>55420</v>
      </c>
      <c r="AD65" s="63">
        <f t="shared" si="12"/>
        <v>3068143</v>
      </c>
      <c r="AE65" s="63"/>
      <c r="AF65" s="63">
        <f t="shared" si="13"/>
        <v>3068143</v>
      </c>
      <c r="AG65" s="31">
        <v>1889500</v>
      </c>
      <c r="AH65" s="31">
        <v>-2000</v>
      </c>
      <c r="AI65" s="63">
        <f t="shared" si="14"/>
        <v>1887500</v>
      </c>
      <c r="AJ65" s="63"/>
      <c r="AK65" s="63">
        <f t="shared" si="15"/>
        <v>1887500</v>
      </c>
      <c r="AL65" s="26"/>
      <c r="AM65" s="26"/>
      <c r="AN65" s="26">
        <f t="shared" si="16"/>
        <v>0</v>
      </c>
      <c r="AO65" s="26"/>
      <c r="AP65" s="26">
        <f t="shared" si="17"/>
        <v>0</v>
      </c>
      <c r="AQ65" s="26"/>
      <c r="AR65" s="26"/>
      <c r="AS65" s="26">
        <f t="shared" si="18"/>
        <v>0</v>
      </c>
      <c r="AT65" s="26"/>
      <c r="AU65" s="26">
        <f t="shared" si="19"/>
        <v>0</v>
      </c>
      <c r="AV65" s="26"/>
      <c r="AW65" s="26"/>
      <c r="AX65" s="26">
        <f t="shared" si="20"/>
        <v>0</v>
      </c>
      <c r="AY65" s="26"/>
      <c r="AZ65" s="26">
        <f t="shared" si="21"/>
        <v>0</v>
      </c>
      <c r="BA65" s="26"/>
      <c r="BB65" s="26"/>
      <c r="BC65" s="26">
        <f t="shared" si="22"/>
        <v>0</v>
      </c>
      <c r="BD65" s="26"/>
      <c r="BE65" s="74">
        <f t="shared" si="23"/>
        <v>0</v>
      </c>
      <c r="BF65" s="77"/>
      <c r="BG65" s="26"/>
      <c r="BH65" s="26">
        <f t="shared" si="24"/>
        <v>0</v>
      </c>
      <c r="BI65" s="26"/>
      <c r="BJ65" s="89">
        <f t="shared" si="25"/>
        <v>0</v>
      </c>
      <c r="BK65" s="77"/>
      <c r="BL65" s="11"/>
      <c r="BM65" s="64">
        <f t="shared" si="26"/>
        <v>0</v>
      </c>
      <c r="BN65" s="11"/>
      <c r="BO65" s="78">
        <f t="shared" si="27"/>
        <v>0</v>
      </c>
    </row>
    <row r="66" spans="1:67" ht="12.75" customHeight="1" x14ac:dyDescent="0.2">
      <c r="A66" s="52"/>
      <c r="B66" s="30" t="s">
        <v>20</v>
      </c>
      <c r="C66" s="26">
        <f t="shared" si="1"/>
        <v>2735420</v>
      </c>
      <c r="D66" s="55">
        <f t="shared" si="28"/>
        <v>1975963</v>
      </c>
      <c r="E66" s="55">
        <f t="shared" si="3"/>
        <v>4711383</v>
      </c>
      <c r="F66" s="55">
        <f t="shared" si="29"/>
        <v>0</v>
      </c>
      <c r="G66" s="55">
        <f t="shared" si="30"/>
        <v>4711383</v>
      </c>
      <c r="H66" s="29"/>
      <c r="I66" s="29"/>
      <c r="J66" s="26">
        <f t="shared" si="4"/>
        <v>0</v>
      </c>
      <c r="K66" s="26"/>
      <c r="L66" s="26">
        <f t="shared" si="5"/>
        <v>0</v>
      </c>
      <c r="M66" s="31"/>
      <c r="N66" s="31"/>
      <c r="O66" s="26">
        <f t="shared" si="6"/>
        <v>0</v>
      </c>
      <c r="P66" s="26"/>
      <c r="Q66" s="26">
        <f t="shared" si="7"/>
        <v>0</v>
      </c>
      <c r="R66" s="31"/>
      <c r="S66" s="31"/>
      <c r="T66" s="42">
        <f t="shared" si="8"/>
        <v>0</v>
      </c>
      <c r="U66" s="42"/>
      <c r="V66" s="42">
        <f t="shared" si="9"/>
        <v>0</v>
      </c>
      <c r="W66" s="25"/>
      <c r="X66" s="25"/>
      <c r="Y66" s="62">
        <f t="shared" si="10"/>
        <v>0</v>
      </c>
      <c r="Z66" s="62"/>
      <c r="AA66" s="62">
        <f t="shared" si="11"/>
        <v>0</v>
      </c>
      <c r="AB66" s="25"/>
      <c r="AC66" s="25"/>
      <c r="AD66" s="63">
        <f t="shared" si="12"/>
        <v>0</v>
      </c>
      <c r="AE66" s="63"/>
      <c r="AF66" s="63">
        <f t="shared" si="13"/>
        <v>0</v>
      </c>
      <c r="AG66" s="25"/>
      <c r="AH66" s="25"/>
      <c r="AI66" s="25"/>
      <c r="AJ66" s="25"/>
      <c r="AK66" s="63">
        <f t="shared" si="15"/>
        <v>0</v>
      </c>
      <c r="AL66" s="26"/>
      <c r="AM66" s="26"/>
      <c r="AN66" s="26">
        <f t="shared" si="16"/>
        <v>0</v>
      </c>
      <c r="AO66" s="26"/>
      <c r="AP66" s="26">
        <f t="shared" si="17"/>
        <v>0</v>
      </c>
      <c r="AQ66" s="26"/>
      <c r="AR66" s="26"/>
      <c r="AS66" s="26">
        <f t="shared" si="18"/>
        <v>0</v>
      </c>
      <c r="AT66" s="26"/>
      <c r="AU66" s="26">
        <f t="shared" si="19"/>
        <v>0</v>
      </c>
      <c r="AV66" s="26"/>
      <c r="AW66" s="26"/>
      <c r="AX66" s="26">
        <f t="shared" si="20"/>
        <v>0</v>
      </c>
      <c r="AY66" s="26"/>
      <c r="AZ66" s="26">
        <f t="shared" si="21"/>
        <v>0</v>
      </c>
      <c r="BA66" s="26"/>
      <c r="BB66" s="26"/>
      <c r="BC66" s="26">
        <f t="shared" si="22"/>
        <v>0</v>
      </c>
      <c r="BD66" s="26"/>
      <c r="BE66" s="74">
        <f t="shared" si="23"/>
        <v>0</v>
      </c>
      <c r="BF66" s="77"/>
      <c r="BG66" s="26"/>
      <c r="BH66" s="26">
        <f t="shared" si="24"/>
        <v>0</v>
      </c>
      <c r="BI66" s="26"/>
      <c r="BJ66" s="89">
        <f t="shared" si="25"/>
        <v>0</v>
      </c>
      <c r="BK66" s="77">
        <f>690884+2037699+526+6311</f>
        <v>2735420</v>
      </c>
      <c r="BL66" s="11">
        <v>1975963</v>
      </c>
      <c r="BM66" s="64">
        <f t="shared" si="26"/>
        <v>4711383</v>
      </c>
      <c r="BN66" s="64"/>
      <c r="BO66" s="78">
        <f t="shared" si="27"/>
        <v>4711383</v>
      </c>
    </row>
    <row r="67" spans="1:67" ht="16.5" customHeight="1" x14ac:dyDescent="0.2">
      <c r="A67" s="133" t="s">
        <v>130</v>
      </c>
      <c r="B67" s="134"/>
      <c r="C67" s="61">
        <f>+H67+M67+R67+W67+AB67+AG67+AL67+AQ67+AV67+BA67+BF67+BK67</f>
        <v>23103049</v>
      </c>
      <c r="D67" s="40">
        <f>SUM(D9:D66)</f>
        <v>4182375</v>
      </c>
      <c r="E67" s="61">
        <f t="shared" si="3"/>
        <v>27285424</v>
      </c>
      <c r="F67" s="61">
        <f t="shared" si="29"/>
        <v>0</v>
      </c>
      <c r="G67" s="61">
        <f t="shared" si="30"/>
        <v>27285424</v>
      </c>
      <c r="H67" s="40">
        <f t="shared" ref="H67:AM67" si="66">SUM(H9:H66)</f>
        <v>61760</v>
      </c>
      <c r="I67" s="40">
        <f t="shared" si="66"/>
        <v>295144</v>
      </c>
      <c r="J67" s="40">
        <f t="shared" si="66"/>
        <v>356904</v>
      </c>
      <c r="K67" s="40">
        <f t="shared" si="66"/>
        <v>0</v>
      </c>
      <c r="L67" s="40">
        <f t="shared" si="66"/>
        <v>356904</v>
      </c>
      <c r="M67" s="40">
        <f t="shared" si="66"/>
        <v>8647</v>
      </c>
      <c r="N67" s="40">
        <f t="shared" si="66"/>
        <v>37960</v>
      </c>
      <c r="O67" s="40">
        <f t="shared" si="66"/>
        <v>46607</v>
      </c>
      <c r="P67" s="40">
        <f t="shared" si="66"/>
        <v>0</v>
      </c>
      <c r="Q67" s="40">
        <f t="shared" si="66"/>
        <v>46607</v>
      </c>
      <c r="R67" s="40">
        <f t="shared" si="66"/>
        <v>5115901</v>
      </c>
      <c r="S67" s="40">
        <f t="shared" si="66"/>
        <v>1032052</v>
      </c>
      <c r="T67" s="29">
        <f t="shared" si="66"/>
        <v>6147953</v>
      </c>
      <c r="U67" s="29">
        <f t="shared" si="66"/>
        <v>0</v>
      </c>
      <c r="V67" s="29">
        <f t="shared" si="66"/>
        <v>6147953</v>
      </c>
      <c r="W67" s="40">
        <f t="shared" si="66"/>
        <v>11200</v>
      </c>
      <c r="X67" s="40">
        <f t="shared" si="66"/>
        <v>0</v>
      </c>
      <c r="Y67" s="29">
        <f t="shared" si="66"/>
        <v>11200</v>
      </c>
      <c r="Z67" s="29">
        <f t="shared" si="66"/>
        <v>0</v>
      </c>
      <c r="AA67" s="29">
        <f t="shared" si="66"/>
        <v>11200</v>
      </c>
      <c r="AB67" s="40">
        <f t="shared" si="66"/>
        <v>3012723</v>
      </c>
      <c r="AC67" s="40">
        <f t="shared" si="66"/>
        <v>55420</v>
      </c>
      <c r="AD67" s="40">
        <f t="shared" si="66"/>
        <v>3068143</v>
      </c>
      <c r="AE67" s="40">
        <f t="shared" si="66"/>
        <v>0</v>
      </c>
      <c r="AF67" s="40">
        <f t="shared" si="66"/>
        <v>3068143</v>
      </c>
      <c r="AG67" s="40">
        <f t="shared" si="66"/>
        <v>1889500</v>
      </c>
      <c r="AH67" s="40">
        <f t="shared" si="66"/>
        <v>-2000</v>
      </c>
      <c r="AI67" s="40">
        <f t="shared" si="66"/>
        <v>1887500</v>
      </c>
      <c r="AJ67" s="40">
        <f t="shared" si="66"/>
        <v>0</v>
      </c>
      <c r="AK67" s="40">
        <f t="shared" si="66"/>
        <v>1887500</v>
      </c>
      <c r="AL67" s="40">
        <f t="shared" si="66"/>
        <v>0</v>
      </c>
      <c r="AM67" s="40">
        <f t="shared" si="66"/>
        <v>0</v>
      </c>
      <c r="AN67" s="40">
        <f t="shared" ref="AN67:BO67" si="67">SUM(AN9:AN66)</f>
        <v>0</v>
      </c>
      <c r="AO67" s="40">
        <f t="shared" si="67"/>
        <v>0</v>
      </c>
      <c r="AP67" s="40">
        <f t="shared" si="67"/>
        <v>0</v>
      </c>
      <c r="AQ67" s="40">
        <f t="shared" si="67"/>
        <v>268500</v>
      </c>
      <c r="AR67" s="40">
        <f t="shared" si="67"/>
        <v>-23000</v>
      </c>
      <c r="AS67" s="40">
        <f t="shared" si="67"/>
        <v>245500</v>
      </c>
      <c r="AT67" s="40">
        <f t="shared" si="67"/>
        <v>0</v>
      </c>
      <c r="AU67" s="40">
        <f t="shared" si="67"/>
        <v>245500</v>
      </c>
      <c r="AV67" s="40">
        <f t="shared" si="67"/>
        <v>6292346</v>
      </c>
      <c r="AW67" s="40">
        <f t="shared" si="67"/>
        <v>22818</v>
      </c>
      <c r="AX67" s="40">
        <f t="shared" si="67"/>
        <v>6315164</v>
      </c>
      <c r="AY67" s="40">
        <f t="shared" si="67"/>
        <v>0</v>
      </c>
      <c r="AZ67" s="40">
        <f t="shared" si="67"/>
        <v>6315164</v>
      </c>
      <c r="BA67" s="40">
        <f t="shared" si="67"/>
        <v>1811273</v>
      </c>
      <c r="BB67" s="40">
        <f t="shared" si="67"/>
        <v>11423</v>
      </c>
      <c r="BC67" s="40">
        <f t="shared" si="67"/>
        <v>1822696</v>
      </c>
      <c r="BD67" s="40">
        <f t="shared" si="67"/>
        <v>0</v>
      </c>
      <c r="BE67" s="40">
        <f t="shared" si="67"/>
        <v>1822696</v>
      </c>
      <c r="BF67" s="79">
        <f t="shared" si="67"/>
        <v>1895779</v>
      </c>
      <c r="BG67" s="40">
        <f t="shared" si="67"/>
        <v>776595</v>
      </c>
      <c r="BH67" s="40">
        <f t="shared" si="67"/>
        <v>2672374</v>
      </c>
      <c r="BI67" s="40">
        <f t="shared" si="67"/>
        <v>0</v>
      </c>
      <c r="BJ67" s="40">
        <f t="shared" si="67"/>
        <v>2672374</v>
      </c>
      <c r="BK67" s="79">
        <f t="shared" si="67"/>
        <v>2735420</v>
      </c>
      <c r="BL67" s="40">
        <f t="shared" si="67"/>
        <v>1975963</v>
      </c>
      <c r="BM67" s="40">
        <f t="shared" si="67"/>
        <v>4711383</v>
      </c>
      <c r="BN67" s="40">
        <f t="shared" si="67"/>
        <v>0</v>
      </c>
      <c r="BO67" s="80">
        <f t="shared" si="67"/>
        <v>4711383</v>
      </c>
    </row>
    <row r="68" spans="1:67" ht="16.5" customHeight="1" x14ac:dyDescent="0.2">
      <c r="A68" s="90"/>
      <c r="B68" s="91"/>
      <c r="C68" s="94">
        <f>SUM(C9:C66)</f>
        <v>23103049</v>
      </c>
      <c r="D68" s="94">
        <f>SUM(D9:D66)</f>
        <v>4182375</v>
      </c>
      <c r="E68" s="94">
        <f>SUM(E9:E66)</f>
        <v>27285424</v>
      </c>
      <c r="F68" s="94">
        <f>SUM(F9:F66)</f>
        <v>0</v>
      </c>
      <c r="G68" s="94">
        <f>SUM(G9:G66)</f>
        <v>27284357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95"/>
      <c r="U68" s="95"/>
      <c r="V68" s="95"/>
      <c r="W68" s="40"/>
      <c r="X68" s="40"/>
      <c r="Y68" s="95"/>
      <c r="Z68" s="29"/>
      <c r="AA68" s="95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96"/>
      <c r="BF68" s="79"/>
      <c r="BG68" s="40"/>
      <c r="BH68" s="40"/>
      <c r="BI68" s="40"/>
      <c r="BJ68" s="96"/>
      <c r="BK68" s="79"/>
      <c r="BL68" s="40"/>
      <c r="BM68" s="40"/>
      <c r="BN68" s="40"/>
      <c r="BO68" s="80"/>
    </row>
    <row r="69" spans="1:67" ht="16.5" customHeight="1" x14ac:dyDescent="0.2">
      <c r="A69" s="133" t="s">
        <v>135</v>
      </c>
      <c r="B69" s="134"/>
      <c r="C69" s="61">
        <f>+H69+M69+R69+W69+AB69+AG69+AL69+AQ69+AV69+BA69+BF69+BK69</f>
        <v>2243494</v>
      </c>
      <c r="D69" s="61">
        <f t="shared" ref="D69" si="68">+I69+N69+S69+X69+AC69+AH69+AM69+AR69+AW69+BB69+BG69+BL69</f>
        <v>217316</v>
      </c>
      <c r="E69" s="61">
        <f t="shared" si="3"/>
        <v>2460810</v>
      </c>
      <c r="F69" s="61">
        <f t="shared" si="29"/>
        <v>0</v>
      </c>
      <c r="G69" s="61">
        <f t="shared" si="30"/>
        <v>2460810</v>
      </c>
      <c r="H69" s="61">
        <v>1661695</v>
      </c>
      <c r="I69" s="61">
        <v>146991</v>
      </c>
      <c r="J69" s="65">
        <f t="shared" si="4"/>
        <v>1808686</v>
      </c>
      <c r="K69" s="65"/>
      <c r="L69" s="26">
        <f t="shared" si="5"/>
        <v>1808686</v>
      </c>
      <c r="M69" s="61">
        <v>217304</v>
      </c>
      <c r="N69" s="61">
        <v>26625</v>
      </c>
      <c r="O69" s="65">
        <f t="shared" si="6"/>
        <v>243929</v>
      </c>
      <c r="P69" s="65"/>
      <c r="Q69" s="26">
        <f t="shared" si="7"/>
        <v>243929</v>
      </c>
      <c r="R69" s="61">
        <v>348696</v>
      </c>
      <c r="S69" s="61">
        <v>42966</v>
      </c>
      <c r="T69" s="44">
        <f t="shared" si="8"/>
        <v>391662</v>
      </c>
      <c r="U69" s="42"/>
      <c r="V69" s="42">
        <f t="shared" si="9"/>
        <v>391662</v>
      </c>
      <c r="W69" s="61"/>
      <c r="X69" s="61"/>
      <c r="Y69" s="62">
        <f t="shared" si="10"/>
        <v>0</v>
      </c>
      <c r="Z69" s="63"/>
      <c r="AA69" s="62">
        <f t="shared" si="11"/>
        <v>0</v>
      </c>
      <c r="AB69" s="61"/>
      <c r="AC69" s="61"/>
      <c r="AD69" s="63">
        <f t="shared" si="12"/>
        <v>0</v>
      </c>
      <c r="AE69" s="63"/>
      <c r="AF69" s="63">
        <f t="shared" si="13"/>
        <v>0</v>
      </c>
      <c r="AG69" s="61"/>
      <c r="AH69" s="61"/>
      <c r="AI69" s="63">
        <f t="shared" ref="AI69:AI70" si="69">SUM(AG69:AH69)</f>
        <v>0</v>
      </c>
      <c r="AJ69" s="63"/>
      <c r="AK69" s="63">
        <f t="shared" si="15"/>
        <v>0</v>
      </c>
      <c r="AL69" s="61"/>
      <c r="AM69" s="61"/>
      <c r="AN69" s="26">
        <f t="shared" si="16"/>
        <v>0</v>
      </c>
      <c r="AO69" s="26"/>
      <c r="AP69" s="26">
        <f t="shared" si="17"/>
        <v>0</v>
      </c>
      <c r="AQ69" s="61"/>
      <c r="AR69" s="61"/>
      <c r="AS69" s="26">
        <f t="shared" si="18"/>
        <v>0</v>
      </c>
      <c r="AT69" s="26"/>
      <c r="AU69" s="26">
        <f t="shared" si="19"/>
        <v>0</v>
      </c>
      <c r="AV69" s="61">
        <v>15799</v>
      </c>
      <c r="AW69" s="65">
        <v>734</v>
      </c>
      <c r="AX69" s="65">
        <f t="shared" si="20"/>
        <v>16533</v>
      </c>
      <c r="AY69" s="65"/>
      <c r="AZ69" s="26">
        <f t="shared" si="21"/>
        <v>16533</v>
      </c>
      <c r="BA69" s="61"/>
      <c r="BB69" s="61"/>
      <c r="BC69" s="26">
        <f t="shared" si="22"/>
        <v>0</v>
      </c>
      <c r="BD69" s="26"/>
      <c r="BE69" s="74">
        <f t="shared" si="23"/>
        <v>0</v>
      </c>
      <c r="BF69" s="81"/>
      <c r="BG69" s="61"/>
      <c r="BH69" s="26">
        <f t="shared" si="24"/>
        <v>0</v>
      </c>
      <c r="BI69" s="26"/>
      <c r="BJ69" s="89">
        <f t="shared" si="25"/>
        <v>0</v>
      </c>
      <c r="BK69" s="81"/>
      <c r="BL69" s="61"/>
      <c r="BM69" s="64">
        <f t="shared" si="26"/>
        <v>0</v>
      </c>
      <c r="BN69" s="11"/>
      <c r="BO69" s="78">
        <f t="shared" si="27"/>
        <v>0</v>
      </c>
    </row>
    <row r="70" spans="1:67" ht="16.5" customHeight="1" x14ac:dyDescent="0.2">
      <c r="A70" s="133" t="s">
        <v>136</v>
      </c>
      <c r="B70" s="134"/>
      <c r="C70" s="61">
        <f>+H70+M70+R70+W70+AB70+AG70+AL70+AQ70+AV70+BA70+BF70+BK70</f>
        <v>1102547</v>
      </c>
      <c r="D70" s="61">
        <f t="shared" ref="D70" si="70">+I70+N70+S70+X70+AC70+AH70+AM70+AR70+AW70+BB70+BG70+BL70</f>
        <v>49655</v>
      </c>
      <c r="E70" s="61">
        <f t="shared" si="3"/>
        <v>1152202</v>
      </c>
      <c r="F70" s="61">
        <f t="shared" si="29"/>
        <v>0</v>
      </c>
      <c r="G70" s="61">
        <f t="shared" si="30"/>
        <v>1152202</v>
      </c>
      <c r="H70" s="61">
        <v>811768</v>
      </c>
      <c r="I70" s="61">
        <v>50427</v>
      </c>
      <c r="J70" s="65">
        <f t="shared" si="4"/>
        <v>862195</v>
      </c>
      <c r="K70" s="65"/>
      <c r="L70" s="26">
        <f t="shared" si="5"/>
        <v>862195</v>
      </c>
      <c r="M70" s="61">
        <v>120176</v>
      </c>
      <c r="N70" s="61">
        <v>6491</v>
      </c>
      <c r="O70" s="65">
        <f t="shared" si="6"/>
        <v>126667</v>
      </c>
      <c r="P70" s="65"/>
      <c r="Q70" s="26">
        <f t="shared" si="7"/>
        <v>126667</v>
      </c>
      <c r="R70" s="61">
        <v>161248</v>
      </c>
      <c r="S70" s="61">
        <v>-9854</v>
      </c>
      <c r="T70" s="44">
        <f t="shared" si="8"/>
        <v>151394</v>
      </c>
      <c r="U70" s="42"/>
      <c r="V70" s="42">
        <f t="shared" si="9"/>
        <v>151394</v>
      </c>
      <c r="W70" s="61"/>
      <c r="X70" s="61"/>
      <c r="Y70" s="62">
        <f t="shared" si="10"/>
        <v>0</v>
      </c>
      <c r="Z70" s="63"/>
      <c r="AA70" s="62">
        <f t="shared" si="11"/>
        <v>0</v>
      </c>
      <c r="AB70" s="61"/>
      <c r="AC70" s="61"/>
      <c r="AD70" s="63">
        <f t="shared" si="12"/>
        <v>0</v>
      </c>
      <c r="AE70" s="63"/>
      <c r="AF70" s="63">
        <f t="shared" si="13"/>
        <v>0</v>
      </c>
      <c r="AG70" s="61"/>
      <c r="AH70" s="61"/>
      <c r="AI70" s="63">
        <f t="shared" si="69"/>
        <v>0</v>
      </c>
      <c r="AJ70" s="63"/>
      <c r="AK70" s="63">
        <f t="shared" si="15"/>
        <v>0</v>
      </c>
      <c r="AL70" s="61"/>
      <c r="AM70" s="61"/>
      <c r="AN70" s="26">
        <f t="shared" si="16"/>
        <v>0</v>
      </c>
      <c r="AO70" s="26"/>
      <c r="AP70" s="26">
        <f t="shared" si="17"/>
        <v>0</v>
      </c>
      <c r="AQ70" s="61"/>
      <c r="AR70" s="61"/>
      <c r="AS70" s="26">
        <f t="shared" si="18"/>
        <v>0</v>
      </c>
      <c r="AT70" s="26"/>
      <c r="AU70" s="26">
        <f t="shared" si="19"/>
        <v>0</v>
      </c>
      <c r="AV70" s="61">
        <v>9355</v>
      </c>
      <c r="AW70" s="65">
        <v>2591</v>
      </c>
      <c r="AX70" s="65">
        <f t="shared" si="20"/>
        <v>11946</v>
      </c>
      <c r="AY70" s="65"/>
      <c r="AZ70" s="26">
        <f t="shared" si="21"/>
        <v>11946</v>
      </c>
      <c r="BA70" s="61"/>
      <c r="BB70" s="61"/>
      <c r="BC70" s="26">
        <f t="shared" si="22"/>
        <v>0</v>
      </c>
      <c r="BD70" s="26"/>
      <c r="BE70" s="74">
        <f t="shared" si="23"/>
        <v>0</v>
      </c>
      <c r="BF70" s="81"/>
      <c r="BG70" s="61"/>
      <c r="BH70" s="26">
        <f t="shared" si="24"/>
        <v>0</v>
      </c>
      <c r="BI70" s="26"/>
      <c r="BJ70" s="89">
        <f t="shared" si="25"/>
        <v>0</v>
      </c>
      <c r="BK70" s="81"/>
      <c r="BL70" s="61"/>
      <c r="BM70" s="64">
        <f t="shared" si="26"/>
        <v>0</v>
      </c>
      <c r="BN70" s="11"/>
      <c r="BO70" s="78">
        <f t="shared" si="27"/>
        <v>0</v>
      </c>
    </row>
    <row r="71" spans="1:67" ht="16.5" customHeight="1" x14ac:dyDescent="0.2">
      <c r="A71" s="133" t="s">
        <v>131</v>
      </c>
      <c r="B71" s="134"/>
      <c r="C71" s="61">
        <f>SUM(C68:C70)</f>
        <v>26449090</v>
      </c>
      <c r="D71" s="61">
        <f t="shared" ref="D71:BO71" si="71">SUM(D67:D70)</f>
        <v>8631721</v>
      </c>
      <c r="E71" s="61">
        <f t="shared" si="3"/>
        <v>30898436</v>
      </c>
      <c r="F71" s="61">
        <f t="shared" si="29"/>
        <v>0</v>
      </c>
      <c r="G71" s="61">
        <f>+L71+Q71+V71+AA71+AF71+AK71+AP71+AU71+AZ71+BE71+BJ71+BO71</f>
        <v>30898436</v>
      </c>
      <c r="H71" s="61">
        <f t="shared" si="71"/>
        <v>2535223</v>
      </c>
      <c r="I71" s="61">
        <f t="shared" si="71"/>
        <v>492562</v>
      </c>
      <c r="J71" s="61">
        <f t="shared" si="71"/>
        <v>3027785</v>
      </c>
      <c r="K71" s="61">
        <f>SUM(K67:K70)</f>
        <v>0</v>
      </c>
      <c r="L71" s="61">
        <f t="shared" si="71"/>
        <v>3027785</v>
      </c>
      <c r="M71" s="61">
        <f t="shared" si="71"/>
        <v>346127</v>
      </c>
      <c r="N71" s="61">
        <f t="shared" si="71"/>
        <v>71076</v>
      </c>
      <c r="O71" s="61">
        <f t="shared" si="71"/>
        <v>417203</v>
      </c>
      <c r="P71" s="61">
        <f t="shared" si="71"/>
        <v>0</v>
      </c>
      <c r="Q71" s="61">
        <f t="shared" si="71"/>
        <v>417203</v>
      </c>
      <c r="R71" s="61">
        <f t="shared" si="71"/>
        <v>5625845</v>
      </c>
      <c r="S71" s="61">
        <f t="shared" si="71"/>
        <v>1065164</v>
      </c>
      <c r="T71" s="61">
        <f t="shared" si="71"/>
        <v>6691009</v>
      </c>
      <c r="U71" s="61">
        <f t="shared" si="71"/>
        <v>0</v>
      </c>
      <c r="V71" s="61">
        <f t="shared" si="71"/>
        <v>6691009</v>
      </c>
      <c r="W71" s="61">
        <f t="shared" si="71"/>
        <v>11200</v>
      </c>
      <c r="X71" s="61">
        <f t="shared" si="71"/>
        <v>0</v>
      </c>
      <c r="Y71" s="61">
        <f t="shared" si="71"/>
        <v>11200</v>
      </c>
      <c r="Z71" s="61">
        <f t="shared" si="71"/>
        <v>0</v>
      </c>
      <c r="AA71" s="61">
        <f t="shared" si="71"/>
        <v>11200</v>
      </c>
      <c r="AB71" s="61">
        <f t="shared" si="71"/>
        <v>3012723</v>
      </c>
      <c r="AC71" s="61">
        <f t="shared" si="71"/>
        <v>55420</v>
      </c>
      <c r="AD71" s="61">
        <f t="shared" si="71"/>
        <v>3068143</v>
      </c>
      <c r="AE71" s="61">
        <f t="shared" si="71"/>
        <v>0</v>
      </c>
      <c r="AF71" s="61">
        <f t="shared" si="71"/>
        <v>3068143</v>
      </c>
      <c r="AG71" s="61">
        <f t="shared" si="71"/>
        <v>1889500</v>
      </c>
      <c r="AH71" s="61">
        <f t="shared" si="71"/>
        <v>-2000</v>
      </c>
      <c r="AI71" s="61">
        <f t="shared" si="71"/>
        <v>1887500</v>
      </c>
      <c r="AJ71" s="61">
        <f t="shared" si="71"/>
        <v>0</v>
      </c>
      <c r="AK71" s="61">
        <f t="shared" si="71"/>
        <v>1887500</v>
      </c>
      <c r="AL71" s="61">
        <f t="shared" si="71"/>
        <v>0</v>
      </c>
      <c r="AM71" s="61">
        <f t="shared" si="71"/>
        <v>0</v>
      </c>
      <c r="AN71" s="61">
        <f t="shared" si="71"/>
        <v>0</v>
      </c>
      <c r="AO71" s="61">
        <f t="shared" si="71"/>
        <v>0</v>
      </c>
      <c r="AP71" s="61">
        <f t="shared" si="71"/>
        <v>0</v>
      </c>
      <c r="AQ71" s="61">
        <f t="shared" si="71"/>
        <v>268500</v>
      </c>
      <c r="AR71" s="61">
        <f t="shared" si="71"/>
        <v>-23000</v>
      </c>
      <c r="AS71" s="61">
        <f t="shared" si="71"/>
        <v>245500</v>
      </c>
      <c r="AT71" s="61">
        <f t="shared" si="71"/>
        <v>0</v>
      </c>
      <c r="AU71" s="61">
        <f t="shared" si="71"/>
        <v>245500</v>
      </c>
      <c r="AV71" s="65">
        <f t="shared" si="71"/>
        <v>6317500</v>
      </c>
      <c r="AW71" s="65">
        <f t="shared" si="71"/>
        <v>26143</v>
      </c>
      <c r="AX71" s="65">
        <f t="shared" si="71"/>
        <v>6343643</v>
      </c>
      <c r="AY71" s="65">
        <f t="shared" si="71"/>
        <v>0</v>
      </c>
      <c r="AZ71" s="65">
        <f t="shared" si="71"/>
        <v>6343643</v>
      </c>
      <c r="BA71" s="61">
        <f t="shared" si="71"/>
        <v>1811273</v>
      </c>
      <c r="BB71" s="61">
        <f t="shared" si="71"/>
        <v>11423</v>
      </c>
      <c r="BC71" s="61">
        <f t="shared" si="71"/>
        <v>1822696</v>
      </c>
      <c r="BD71" s="61">
        <f t="shared" si="71"/>
        <v>0</v>
      </c>
      <c r="BE71" s="61">
        <f t="shared" si="71"/>
        <v>1822696</v>
      </c>
      <c r="BF71" s="81">
        <f t="shared" si="71"/>
        <v>1895779</v>
      </c>
      <c r="BG71" s="61">
        <f t="shared" si="71"/>
        <v>776595</v>
      </c>
      <c r="BH71" s="61">
        <f t="shared" si="71"/>
        <v>2672374</v>
      </c>
      <c r="BI71" s="61">
        <f t="shared" si="71"/>
        <v>0</v>
      </c>
      <c r="BJ71" s="61">
        <f t="shared" si="71"/>
        <v>2672374</v>
      </c>
      <c r="BK71" s="81">
        <f t="shared" si="71"/>
        <v>2735420</v>
      </c>
      <c r="BL71" s="61">
        <f t="shared" si="71"/>
        <v>1975963</v>
      </c>
      <c r="BM71" s="61">
        <f t="shared" si="71"/>
        <v>4711383</v>
      </c>
      <c r="BN71" s="61">
        <f t="shared" si="71"/>
        <v>0</v>
      </c>
      <c r="BO71" s="82">
        <f t="shared" si="71"/>
        <v>4711383</v>
      </c>
    </row>
    <row r="72" spans="1:67" ht="18" customHeight="1" x14ac:dyDescent="0.2">
      <c r="A72" s="135" t="s">
        <v>14</v>
      </c>
      <c r="B72" s="136"/>
      <c r="C72" s="26">
        <f>+H71+M71+R71+W71+AB71+AG71+AL71+AQ71+AV71+BA71+BF71+BK71</f>
        <v>26449090</v>
      </c>
      <c r="D72" s="59"/>
      <c r="E72" s="55"/>
      <c r="F72" s="55"/>
      <c r="G72" s="55"/>
      <c r="H72" s="40"/>
      <c r="I72" s="40"/>
      <c r="J72" s="40"/>
      <c r="K72" s="40"/>
      <c r="L72" s="26">
        <f t="shared" si="5"/>
        <v>0</v>
      </c>
      <c r="M72" s="40"/>
      <c r="N72" s="40"/>
      <c r="O72" s="40"/>
      <c r="P72" s="40"/>
      <c r="Q72" s="26"/>
      <c r="R72" s="40"/>
      <c r="S72" s="40"/>
      <c r="T72" s="29"/>
      <c r="U72" s="42"/>
      <c r="V72" s="42">
        <f t="shared" si="9"/>
        <v>0</v>
      </c>
      <c r="W72" s="41"/>
      <c r="X72" s="41"/>
      <c r="Y72" s="25"/>
      <c r="Z72" s="25"/>
      <c r="AA72" s="62"/>
      <c r="AB72" s="41"/>
      <c r="AC72" s="41"/>
      <c r="AD72" s="41"/>
      <c r="AE72" s="41"/>
      <c r="AF72" s="63">
        <f t="shared" si="13"/>
        <v>0</v>
      </c>
      <c r="AG72" s="41"/>
      <c r="AH72" s="41"/>
      <c r="AI72" s="41"/>
      <c r="AJ72" s="25"/>
      <c r="AK72" s="63">
        <f t="shared" si="15"/>
        <v>0</v>
      </c>
      <c r="AL72" s="42"/>
      <c r="AM72" s="42"/>
      <c r="AN72" s="42"/>
      <c r="AO72" s="42"/>
      <c r="AP72" s="26"/>
      <c r="AQ72" s="42"/>
      <c r="AR72" s="42"/>
      <c r="AS72" s="42"/>
      <c r="AT72" s="42"/>
      <c r="AU72" s="26"/>
      <c r="AV72" s="42"/>
      <c r="AW72" s="42"/>
      <c r="AX72" s="42"/>
      <c r="AY72" s="42"/>
      <c r="AZ72" s="26">
        <f t="shared" si="21"/>
        <v>0</v>
      </c>
      <c r="BA72" s="42"/>
      <c r="BB72" s="42"/>
      <c r="BC72" s="42"/>
      <c r="BD72" s="42"/>
      <c r="BE72" s="74"/>
      <c r="BF72" s="83"/>
      <c r="BG72" s="42"/>
      <c r="BH72" s="42"/>
      <c r="BI72" s="26"/>
      <c r="BJ72" s="89"/>
      <c r="BK72" s="83"/>
      <c r="BL72" s="11"/>
      <c r="BM72" s="11"/>
      <c r="BN72" s="11"/>
      <c r="BO72" s="78"/>
    </row>
    <row r="73" spans="1:67" ht="13.15" customHeight="1" x14ac:dyDescent="0.2">
      <c r="A73" s="51" t="s">
        <v>59</v>
      </c>
      <c r="B73" s="48" t="s">
        <v>32</v>
      </c>
      <c r="C73" s="55">
        <f t="shared" si="1"/>
        <v>364824</v>
      </c>
      <c r="D73" s="55">
        <f t="shared" ref="D73:D95" si="72">+I73+N73+S73+X73+AC73+AH73+AM73+AR73+AW73+BB73+BG73+BL73</f>
        <v>33628</v>
      </c>
      <c r="E73" s="55">
        <f t="shared" si="3"/>
        <v>398452</v>
      </c>
      <c r="F73" s="55">
        <f t="shared" si="29"/>
        <v>0</v>
      </c>
      <c r="G73" s="55">
        <f t="shared" si="30"/>
        <v>398452</v>
      </c>
      <c r="H73" s="26">
        <v>266856</v>
      </c>
      <c r="I73" s="26">
        <v>26531</v>
      </c>
      <c r="J73" s="26">
        <f>SUM(H73:I73)</f>
        <v>293387</v>
      </c>
      <c r="K73" s="26"/>
      <c r="L73" s="26">
        <f>+J73+K73</f>
        <v>293387</v>
      </c>
      <c r="M73" s="26">
        <v>62845</v>
      </c>
      <c r="N73" s="43">
        <v>2120</v>
      </c>
      <c r="O73" s="26">
        <f t="shared" ref="O73:O98" si="73">SUM(M73:N73)</f>
        <v>64965</v>
      </c>
      <c r="P73" s="59"/>
      <c r="Q73" s="26">
        <f t="shared" si="7"/>
        <v>64965</v>
      </c>
      <c r="R73" s="43">
        <v>35123</v>
      </c>
      <c r="S73" s="43">
        <v>4977</v>
      </c>
      <c r="T73" s="42">
        <f t="shared" ref="T73:T98" si="74">SUM(R73:S73)</f>
        <v>40100</v>
      </c>
      <c r="U73" s="42"/>
      <c r="V73" s="42">
        <f t="shared" si="9"/>
        <v>40100</v>
      </c>
      <c r="W73" s="41"/>
      <c r="X73" s="41"/>
      <c r="Y73" s="62">
        <f t="shared" ref="Y73:Y98" si="75">SUM(W73:X73)</f>
        <v>0</v>
      </c>
      <c r="Z73" s="63"/>
      <c r="AA73" s="62">
        <f t="shared" si="11"/>
        <v>0</v>
      </c>
      <c r="AB73" s="41"/>
      <c r="AC73" s="41"/>
      <c r="AD73" s="63">
        <f t="shared" ref="AD73:AD98" si="76">SUM(AB73:AC73)</f>
        <v>0</v>
      </c>
      <c r="AE73" s="73"/>
      <c r="AF73" s="63">
        <f t="shared" si="13"/>
        <v>0</v>
      </c>
      <c r="AG73" s="41"/>
      <c r="AH73" s="41"/>
      <c r="AI73" s="63">
        <f t="shared" ref="AI73:AI98" si="77">SUM(AG73:AH73)</f>
        <v>0</v>
      </c>
      <c r="AJ73" s="63"/>
      <c r="AK73" s="63">
        <f t="shared" si="15"/>
        <v>0</v>
      </c>
      <c r="AL73" s="42"/>
      <c r="AM73" s="42"/>
      <c r="AN73" s="26">
        <f t="shared" ref="AN73:AN98" si="78">SUM(AL73:AM73)</f>
        <v>0</v>
      </c>
      <c r="AO73" s="42"/>
      <c r="AP73" s="26">
        <f t="shared" si="17"/>
        <v>0</v>
      </c>
      <c r="AQ73" s="42"/>
      <c r="AR73" s="42"/>
      <c r="AS73" s="26">
        <f t="shared" ref="AS73:AS98" si="79">SUM(AQ73:AR73)</f>
        <v>0</v>
      </c>
      <c r="AT73" s="42"/>
      <c r="AU73" s="26">
        <f t="shared" si="19"/>
        <v>0</v>
      </c>
      <c r="AV73" s="42"/>
      <c r="AW73" s="42"/>
      <c r="AX73" s="26">
        <f t="shared" ref="AX73:AX98" si="80">SUM(AV73:AW73)</f>
        <v>0</v>
      </c>
      <c r="AY73" s="42"/>
      <c r="AZ73" s="26">
        <f t="shared" si="21"/>
        <v>0</v>
      </c>
      <c r="BA73" s="42"/>
      <c r="BB73" s="42"/>
      <c r="BC73" s="26">
        <f t="shared" ref="BC73:BC98" si="81">SUM(BA73:BB73)</f>
        <v>0</v>
      </c>
      <c r="BD73" s="42"/>
      <c r="BE73" s="74">
        <f t="shared" si="23"/>
        <v>0</v>
      </c>
      <c r="BF73" s="83"/>
      <c r="BG73" s="42"/>
      <c r="BH73" s="26">
        <f t="shared" ref="BH73:BH98" si="82">SUM(BF73:BG73)</f>
        <v>0</v>
      </c>
      <c r="BI73" s="26"/>
      <c r="BJ73" s="89">
        <f t="shared" si="25"/>
        <v>0</v>
      </c>
      <c r="BK73" s="83"/>
      <c r="BL73" s="11"/>
      <c r="BM73" s="64">
        <f t="shared" ref="BM73:BM98" si="83">SUM(BK73:BL73)</f>
        <v>0</v>
      </c>
      <c r="BN73" s="11"/>
      <c r="BO73" s="78">
        <f t="shared" si="27"/>
        <v>0</v>
      </c>
    </row>
    <row r="74" spans="1:67" ht="13.15" customHeight="1" x14ac:dyDescent="0.2">
      <c r="A74" s="51" t="s">
        <v>61</v>
      </c>
      <c r="B74" s="25" t="s">
        <v>23</v>
      </c>
      <c r="C74" s="55">
        <f t="shared" ref="C74" si="84">+H74+M74+R74+W74+AB74+AG74+AL74+AQ74+AV74+BA74+BF74+BK74</f>
        <v>5849</v>
      </c>
      <c r="D74" s="55">
        <f t="shared" ref="D74" si="85">+I74+N74+S74+X74+AC74+AH74+AM74+AR74+AW74+BB74+BG74+BL74</f>
        <v>0</v>
      </c>
      <c r="E74" s="55">
        <f t="shared" si="3"/>
        <v>5849</v>
      </c>
      <c r="F74" s="55">
        <f t="shared" si="29"/>
        <v>0</v>
      </c>
      <c r="G74" s="55">
        <f t="shared" si="30"/>
        <v>5849</v>
      </c>
      <c r="H74" s="43"/>
      <c r="I74" s="43"/>
      <c r="J74" s="26"/>
      <c r="K74" s="59"/>
      <c r="L74" s="26">
        <f t="shared" si="5"/>
        <v>0</v>
      </c>
      <c r="M74" s="43"/>
      <c r="N74" s="43"/>
      <c r="O74" s="26"/>
      <c r="P74" s="59"/>
      <c r="Q74" s="26">
        <f t="shared" si="7"/>
        <v>0</v>
      </c>
      <c r="R74" s="43">
        <v>5849</v>
      </c>
      <c r="S74" s="43"/>
      <c r="T74" s="42">
        <f t="shared" si="74"/>
        <v>5849</v>
      </c>
      <c r="U74" s="42"/>
      <c r="V74" s="42">
        <f t="shared" si="9"/>
        <v>5849</v>
      </c>
      <c r="W74" s="41"/>
      <c r="X74" s="41"/>
      <c r="Y74" s="62">
        <f t="shared" ref="Y74" si="86">SUM(W74:X74)</f>
        <v>0</v>
      </c>
      <c r="Z74" s="63"/>
      <c r="AA74" s="62">
        <f t="shared" si="11"/>
        <v>0</v>
      </c>
      <c r="AB74" s="41"/>
      <c r="AC74" s="41"/>
      <c r="AD74" s="63">
        <f t="shared" ref="AD74" si="87">SUM(AB74:AC74)</f>
        <v>0</v>
      </c>
      <c r="AE74" s="73"/>
      <c r="AF74" s="63">
        <f t="shared" si="13"/>
        <v>0</v>
      </c>
      <c r="AG74" s="41"/>
      <c r="AH74" s="41"/>
      <c r="AI74" s="63">
        <f t="shared" ref="AI74" si="88">SUM(AG74:AH74)</f>
        <v>0</v>
      </c>
      <c r="AJ74" s="62"/>
      <c r="AK74" s="63">
        <f t="shared" si="15"/>
        <v>0</v>
      </c>
      <c r="AL74" s="42"/>
      <c r="AM74" s="42"/>
      <c r="AN74" s="26">
        <f t="shared" ref="AN74" si="89">SUM(AL74:AM74)</f>
        <v>0</v>
      </c>
      <c r="AO74" s="42"/>
      <c r="AP74" s="26">
        <f t="shared" si="17"/>
        <v>0</v>
      </c>
      <c r="AQ74" s="42"/>
      <c r="AR74" s="42"/>
      <c r="AS74" s="26">
        <f t="shared" ref="AS74" si="90">SUM(AQ74:AR74)</f>
        <v>0</v>
      </c>
      <c r="AT74" s="42"/>
      <c r="AU74" s="26">
        <f t="shared" si="19"/>
        <v>0</v>
      </c>
      <c r="AV74" s="42"/>
      <c r="AW74" s="42"/>
      <c r="AX74" s="26">
        <f t="shared" ref="AX74" si="91">SUM(AV74:AW74)</f>
        <v>0</v>
      </c>
      <c r="AY74" s="42"/>
      <c r="AZ74" s="26">
        <f t="shared" si="21"/>
        <v>0</v>
      </c>
      <c r="BA74" s="42"/>
      <c r="BB74" s="42"/>
      <c r="BC74" s="26">
        <f t="shared" ref="BC74" si="92">SUM(BA74:BB74)</f>
        <v>0</v>
      </c>
      <c r="BD74" s="42"/>
      <c r="BE74" s="74">
        <f t="shared" si="23"/>
        <v>0</v>
      </c>
      <c r="BF74" s="83"/>
      <c r="BG74" s="42"/>
      <c r="BH74" s="26">
        <f t="shared" ref="BH74" si="93">SUM(BF74:BG74)</f>
        <v>0</v>
      </c>
      <c r="BI74" s="26"/>
      <c r="BJ74" s="89">
        <f t="shared" si="25"/>
        <v>0</v>
      </c>
      <c r="BK74" s="83"/>
      <c r="BL74" s="11"/>
      <c r="BM74" s="64">
        <f t="shared" ref="BM74" si="94">SUM(BK74:BL74)</f>
        <v>0</v>
      </c>
      <c r="BN74" s="11"/>
      <c r="BO74" s="78">
        <f t="shared" si="27"/>
        <v>0</v>
      </c>
    </row>
    <row r="75" spans="1:67" ht="13.15" customHeight="1" x14ac:dyDescent="0.2">
      <c r="A75" s="51" t="s">
        <v>62</v>
      </c>
      <c r="B75" s="25" t="s">
        <v>8</v>
      </c>
      <c r="C75" s="55">
        <f t="shared" si="1"/>
        <v>0</v>
      </c>
      <c r="D75" s="55">
        <f t="shared" si="72"/>
        <v>0</v>
      </c>
      <c r="E75" s="55">
        <f t="shared" si="3"/>
        <v>0</v>
      </c>
      <c r="F75" s="55">
        <f t="shared" si="29"/>
        <v>0</v>
      </c>
      <c r="G75" s="55">
        <f t="shared" si="30"/>
        <v>0</v>
      </c>
      <c r="H75" s="43"/>
      <c r="I75" s="43"/>
      <c r="J75" s="26">
        <f t="shared" ref="J75:J98" si="95">SUM(H75:I75)</f>
        <v>0</v>
      </c>
      <c r="K75" s="59"/>
      <c r="L75" s="26">
        <f t="shared" si="5"/>
        <v>0</v>
      </c>
      <c r="M75" s="43"/>
      <c r="N75" s="43"/>
      <c r="O75" s="26">
        <f t="shared" si="73"/>
        <v>0</v>
      </c>
      <c r="P75" s="59"/>
      <c r="Q75" s="26">
        <f t="shared" si="7"/>
        <v>0</v>
      </c>
      <c r="R75" s="43"/>
      <c r="S75" s="43"/>
      <c r="T75" s="42">
        <f t="shared" si="74"/>
        <v>0</v>
      </c>
      <c r="U75" s="42"/>
      <c r="V75" s="42">
        <f t="shared" si="9"/>
        <v>0</v>
      </c>
      <c r="W75" s="41"/>
      <c r="X75" s="41"/>
      <c r="Y75" s="62">
        <f t="shared" si="75"/>
        <v>0</v>
      </c>
      <c r="Z75" s="63"/>
      <c r="AA75" s="62">
        <f t="shared" si="11"/>
        <v>0</v>
      </c>
      <c r="AB75" s="41"/>
      <c r="AC75" s="41"/>
      <c r="AD75" s="63">
        <f t="shared" si="76"/>
        <v>0</v>
      </c>
      <c r="AE75" s="73"/>
      <c r="AF75" s="63">
        <f t="shared" si="13"/>
        <v>0</v>
      </c>
      <c r="AG75" s="41"/>
      <c r="AH75" s="41"/>
      <c r="AI75" s="63">
        <f t="shared" si="77"/>
        <v>0</v>
      </c>
      <c r="AJ75" s="62"/>
      <c r="AK75" s="63">
        <f t="shared" si="15"/>
        <v>0</v>
      </c>
      <c r="AL75" s="42"/>
      <c r="AM75" s="42"/>
      <c r="AN75" s="26">
        <f t="shared" si="78"/>
        <v>0</v>
      </c>
      <c r="AO75" s="42"/>
      <c r="AP75" s="26">
        <f t="shared" si="17"/>
        <v>0</v>
      </c>
      <c r="AQ75" s="42"/>
      <c r="AR75" s="42"/>
      <c r="AS75" s="26">
        <f t="shared" si="79"/>
        <v>0</v>
      </c>
      <c r="AT75" s="42"/>
      <c r="AU75" s="26">
        <f t="shared" si="19"/>
        <v>0</v>
      </c>
      <c r="AV75" s="42"/>
      <c r="AW75" s="42"/>
      <c r="AX75" s="26">
        <f t="shared" si="80"/>
        <v>0</v>
      </c>
      <c r="AY75" s="42"/>
      <c r="AZ75" s="26">
        <f t="shared" si="21"/>
        <v>0</v>
      </c>
      <c r="BA75" s="42"/>
      <c r="BB75" s="42"/>
      <c r="BC75" s="26">
        <f t="shared" si="81"/>
        <v>0</v>
      </c>
      <c r="BD75" s="42"/>
      <c r="BE75" s="74">
        <f t="shared" si="23"/>
        <v>0</v>
      </c>
      <c r="BF75" s="83"/>
      <c r="BG75" s="42"/>
      <c r="BH75" s="26">
        <f t="shared" si="82"/>
        <v>0</v>
      </c>
      <c r="BI75" s="26"/>
      <c r="BJ75" s="89">
        <f t="shared" si="25"/>
        <v>0</v>
      </c>
      <c r="BK75" s="83"/>
      <c r="BL75" s="11"/>
      <c r="BM75" s="64">
        <f t="shared" si="83"/>
        <v>0</v>
      </c>
      <c r="BN75" s="11"/>
      <c r="BO75" s="78">
        <f t="shared" si="27"/>
        <v>0</v>
      </c>
    </row>
    <row r="76" spans="1:67" ht="13.15" customHeight="1" x14ac:dyDescent="0.2">
      <c r="A76" s="51" t="s">
        <v>110</v>
      </c>
      <c r="B76" s="25" t="s">
        <v>111</v>
      </c>
      <c r="C76" s="55">
        <f t="shared" si="1"/>
        <v>0</v>
      </c>
      <c r="D76" s="55">
        <f t="shared" si="72"/>
        <v>0</v>
      </c>
      <c r="E76" s="55">
        <f t="shared" ref="E76:E103" si="96">+J76+O76+T76+Y76+AD76+AI76+AN76+AS76+AX76+BC76+BH76+BM76</f>
        <v>0</v>
      </c>
      <c r="F76" s="55">
        <f t="shared" si="29"/>
        <v>0</v>
      </c>
      <c r="G76" s="55">
        <f t="shared" si="30"/>
        <v>0</v>
      </c>
      <c r="H76" s="43"/>
      <c r="I76" s="43"/>
      <c r="J76" s="26">
        <f t="shared" si="95"/>
        <v>0</v>
      </c>
      <c r="K76" s="59"/>
      <c r="L76" s="26">
        <f t="shared" ref="L76:L98" si="97">+J76+K76</f>
        <v>0</v>
      </c>
      <c r="M76" s="43"/>
      <c r="N76" s="43"/>
      <c r="O76" s="26">
        <f t="shared" si="73"/>
        <v>0</v>
      </c>
      <c r="P76" s="59"/>
      <c r="Q76" s="26">
        <f t="shared" ref="Q76:Q98" si="98">+O76+P76</f>
        <v>0</v>
      </c>
      <c r="R76" s="43"/>
      <c r="S76" s="43"/>
      <c r="T76" s="42">
        <f t="shared" si="74"/>
        <v>0</v>
      </c>
      <c r="U76" s="42"/>
      <c r="V76" s="42">
        <f t="shared" ref="V76:V98" si="99">+T76+U76</f>
        <v>0</v>
      </c>
      <c r="W76" s="41"/>
      <c r="X76" s="41"/>
      <c r="Y76" s="62">
        <f t="shared" si="75"/>
        <v>0</v>
      </c>
      <c r="Z76" s="63"/>
      <c r="AA76" s="62">
        <f t="shared" ref="AA76:AA98" si="100">+Y76+Z76</f>
        <v>0</v>
      </c>
      <c r="AB76" s="41"/>
      <c r="AC76" s="41"/>
      <c r="AD76" s="63">
        <f t="shared" si="76"/>
        <v>0</v>
      </c>
      <c r="AE76" s="73"/>
      <c r="AF76" s="63">
        <f t="shared" ref="AF76:AF98" si="101">+AD76+AE76</f>
        <v>0</v>
      </c>
      <c r="AG76" s="41"/>
      <c r="AH76" s="41"/>
      <c r="AI76" s="63">
        <f t="shared" si="77"/>
        <v>0</v>
      </c>
      <c r="AJ76" s="62"/>
      <c r="AK76" s="63">
        <f t="shared" ref="AK76:AK98" si="102">+AI76+AJ76</f>
        <v>0</v>
      </c>
      <c r="AL76" s="42"/>
      <c r="AM76" s="42"/>
      <c r="AN76" s="26">
        <f t="shared" si="78"/>
        <v>0</v>
      </c>
      <c r="AO76" s="42"/>
      <c r="AP76" s="26">
        <f t="shared" ref="AP76:AP98" si="103">+AN76+AO76</f>
        <v>0</v>
      </c>
      <c r="AQ76" s="42"/>
      <c r="AR76" s="42"/>
      <c r="AS76" s="26">
        <f t="shared" si="79"/>
        <v>0</v>
      </c>
      <c r="AT76" s="42"/>
      <c r="AU76" s="26">
        <f t="shared" ref="AU76:AU98" si="104">+AS76+AT76</f>
        <v>0</v>
      </c>
      <c r="AV76" s="42"/>
      <c r="AW76" s="42"/>
      <c r="AX76" s="26">
        <f t="shared" si="80"/>
        <v>0</v>
      </c>
      <c r="AY76" s="42"/>
      <c r="AZ76" s="26">
        <f t="shared" ref="AZ76:AZ98" si="105">+AX76+AY76</f>
        <v>0</v>
      </c>
      <c r="BA76" s="42"/>
      <c r="BB76" s="42"/>
      <c r="BC76" s="26">
        <f t="shared" si="81"/>
        <v>0</v>
      </c>
      <c r="BD76" s="42"/>
      <c r="BE76" s="74">
        <f t="shared" ref="BE76:BE99" si="106">+BC76+BD76</f>
        <v>0</v>
      </c>
      <c r="BF76" s="83"/>
      <c r="BG76" s="42"/>
      <c r="BH76" s="26">
        <f t="shared" si="82"/>
        <v>0</v>
      </c>
      <c r="BI76" s="26"/>
      <c r="BJ76" s="89">
        <f t="shared" ref="BJ76:BJ99" si="107">+BH76+BI76</f>
        <v>0</v>
      </c>
      <c r="BK76" s="83"/>
      <c r="BL76" s="11"/>
      <c r="BM76" s="64">
        <f t="shared" si="83"/>
        <v>0</v>
      </c>
      <c r="BN76" s="11"/>
      <c r="BO76" s="78">
        <f t="shared" ref="BO76:BO99" si="108">+BM76+BN76</f>
        <v>0</v>
      </c>
    </row>
    <row r="77" spans="1:67" ht="13.15" customHeight="1" x14ac:dyDescent="0.2">
      <c r="A77" s="51" t="s">
        <v>80</v>
      </c>
      <c r="B77" s="26" t="s">
        <v>28</v>
      </c>
      <c r="C77" s="55">
        <f t="shared" si="1"/>
        <v>22380</v>
      </c>
      <c r="D77" s="55">
        <f t="shared" si="72"/>
        <v>0</v>
      </c>
      <c r="E77" s="55">
        <f t="shared" si="96"/>
        <v>22380</v>
      </c>
      <c r="F77" s="55">
        <f t="shared" si="29"/>
        <v>0</v>
      </c>
      <c r="G77" s="55">
        <f t="shared" si="30"/>
        <v>22380</v>
      </c>
      <c r="H77" s="43"/>
      <c r="I77" s="43"/>
      <c r="J77" s="26">
        <f t="shared" si="95"/>
        <v>0</v>
      </c>
      <c r="K77" s="59"/>
      <c r="L77" s="26">
        <f t="shared" si="97"/>
        <v>0</v>
      </c>
      <c r="M77" s="43"/>
      <c r="N77" s="43"/>
      <c r="O77" s="26">
        <f t="shared" si="73"/>
        <v>0</v>
      </c>
      <c r="P77" s="59"/>
      <c r="Q77" s="26">
        <f t="shared" si="98"/>
        <v>0</v>
      </c>
      <c r="R77" s="43">
        <v>22380</v>
      </c>
      <c r="S77" s="43"/>
      <c r="T77" s="42">
        <f t="shared" si="74"/>
        <v>22380</v>
      </c>
      <c r="U77" s="42"/>
      <c r="V77" s="42">
        <f t="shared" si="99"/>
        <v>22380</v>
      </c>
      <c r="W77" s="41"/>
      <c r="X77" s="41"/>
      <c r="Y77" s="62">
        <f t="shared" si="75"/>
        <v>0</v>
      </c>
      <c r="Z77" s="63"/>
      <c r="AA77" s="62">
        <f t="shared" si="100"/>
        <v>0</v>
      </c>
      <c r="AB77" s="41"/>
      <c r="AC77" s="41"/>
      <c r="AD77" s="63">
        <f t="shared" si="76"/>
        <v>0</v>
      </c>
      <c r="AE77" s="73"/>
      <c r="AF77" s="63">
        <f t="shared" si="101"/>
        <v>0</v>
      </c>
      <c r="AG77" s="41"/>
      <c r="AH77" s="41"/>
      <c r="AI77" s="63">
        <f t="shared" si="77"/>
        <v>0</v>
      </c>
      <c r="AJ77" s="62"/>
      <c r="AK77" s="63">
        <f t="shared" si="102"/>
        <v>0</v>
      </c>
      <c r="AL77" s="42"/>
      <c r="AM77" s="42"/>
      <c r="AN77" s="26">
        <f t="shared" si="78"/>
        <v>0</v>
      </c>
      <c r="AO77" s="42"/>
      <c r="AP77" s="26">
        <f t="shared" si="103"/>
        <v>0</v>
      </c>
      <c r="AQ77" s="42"/>
      <c r="AR77" s="42"/>
      <c r="AS77" s="26">
        <f t="shared" si="79"/>
        <v>0</v>
      </c>
      <c r="AT77" s="42"/>
      <c r="AU77" s="26">
        <f t="shared" si="104"/>
        <v>0</v>
      </c>
      <c r="AV77" s="42"/>
      <c r="AW77" s="42"/>
      <c r="AX77" s="26">
        <f t="shared" si="80"/>
        <v>0</v>
      </c>
      <c r="AY77" s="42"/>
      <c r="AZ77" s="26">
        <f t="shared" si="105"/>
        <v>0</v>
      </c>
      <c r="BA77" s="42"/>
      <c r="BB77" s="42"/>
      <c r="BC77" s="26">
        <f t="shared" si="81"/>
        <v>0</v>
      </c>
      <c r="BD77" s="42"/>
      <c r="BE77" s="74">
        <f t="shared" si="106"/>
        <v>0</v>
      </c>
      <c r="BF77" s="83"/>
      <c r="BG77" s="42"/>
      <c r="BH77" s="26">
        <f t="shared" si="82"/>
        <v>0</v>
      </c>
      <c r="BI77" s="26"/>
      <c r="BJ77" s="89">
        <f t="shared" si="107"/>
        <v>0</v>
      </c>
      <c r="BK77" s="83"/>
      <c r="BL77" s="11"/>
      <c r="BM77" s="64">
        <f t="shared" si="83"/>
        <v>0</v>
      </c>
      <c r="BN77" s="11"/>
      <c r="BO77" s="78">
        <f t="shared" si="108"/>
        <v>0</v>
      </c>
    </row>
    <row r="78" spans="1:67" ht="13.15" customHeight="1" x14ac:dyDescent="0.2">
      <c r="A78" s="51" t="s">
        <v>116</v>
      </c>
      <c r="B78" s="26" t="s">
        <v>117</v>
      </c>
      <c r="C78" s="55">
        <f t="shared" si="1"/>
        <v>8072</v>
      </c>
      <c r="D78" s="55">
        <f t="shared" si="72"/>
        <v>0</v>
      </c>
      <c r="E78" s="55">
        <f t="shared" si="96"/>
        <v>8072</v>
      </c>
      <c r="F78" s="55">
        <f t="shared" si="29"/>
        <v>0</v>
      </c>
      <c r="G78" s="55">
        <f t="shared" si="30"/>
        <v>8072</v>
      </c>
      <c r="H78" s="43"/>
      <c r="I78" s="43"/>
      <c r="J78" s="26">
        <f t="shared" si="95"/>
        <v>0</v>
      </c>
      <c r="K78" s="59"/>
      <c r="L78" s="26">
        <f t="shared" si="97"/>
        <v>0</v>
      </c>
      <c r="M78" s="43"/>
      <c r="N78" s="43"/>
      <c r="O78" s="26">
        <f t="shared" si="73"/>
        <v>0</v>
      </c>
      <c r="P78" s="59"/>
      <c r="Q78" s="26">
        <f t="shared" si="98"/>
        <v>0</v>
      </c>
      <c r="R78" s="43">
        <v>8072</v>
      </c>
      <c r="S78" s="43"/>
      <c r="T78" s="42">
        <f t="shared" si="74"/>
        <v>8072</v>
      </c>
      <c r="U78" s="42"/>
      <c r="V78" s="42">
        <f t="shared" si="99"/>
        <v>8072</v>
      </c>
      <c r="W78" s="41"/>
      <c r="X78" s="41"/>
      <c r="Y78" s="62">
        <f t="shared" si="75"/>
        <v>0</v>
      </c>
      <c r="Z78" s="63"/>
      <c r="AA78" s="62">
        <f t="shared" si="100"/>
        <v>0</v>
      </c>
      <c r="AB78" s="41"/>
      <c r="AC78" s="41"/>
      <c r="AD78" s="63">
        <f t="shared" si="76"/>
        <v>0</v>
      </c>
      <c r="AE78" s="73"/>
      <c r="AF78" s="63">
        <f t="shared" si="101"/>
        <v>0</v>
      </c>
      <c r="AG78" s="41"/>
      <c r="AH78" s="41"/>
      <c r="AI78" s="63">
        <f t="shared" si="77"/>
        <v>0</v>
      </c>
      <c r="AJ78" s="62"/>
      <c r="AK78" s="63">
        <f t="shared" si="102"/>
        <v>0</v>
      </c>
      <c r="AL78" s="42"/>
      <c r="AM78" s="42"/>
      <c r="AN78" s="26">
        <f t="shared" si="78"/>
        <v>0</v>
      </c>
      <c r="AO78" s="42"/>
      <c r="AP78" s="26">
        <f t="shared" si="103"/>
        <v>0</v>
      </c>
      <c r="AQ78" s="42"/>
      <c r="AR78" s="42"/>
      <c r="AS78" s="26">
        <f t="shared" si="79"/>
        <v>0</v>
      </c>
      <c r="AT78" s="42"/>
      <c r="AU78" s="26">
        <f t="shared" si="104"/>
        <v>0</v>
      </c>
      <c r="AV78" s="42"/>
      <c r="AW78" s="42"/>
      <c r="AX78" s="26">
        <f t="shared" si="80"/>
        <v>0</v>
      </c>
      <c r="AY78" s="42"/>
      <c r="AZ78" s="26">
        <f t="shared" si="105"/>
        <v>0</v>
      </c>
      <c r="BA78" s="42"/>
      <c r="BB78" s="42"/>
      <c r="BC78" s="26">
        <f t="shared" si="81"/>
        <v>0</v>
      </c>
      <c r="BD78" s="42"/>
      <c r="BE78" s="74">
        <f t="shared" si="106"/>
        <v>0</v>
      </c>
      <c r="BF78" s="83"/>
      <c r="BG78" s="42"/>
      <c r="BH78" s="26">
        <f t="shared" si="82"/>
        <v>0</v>
      </c>
      <c r="BI78" s="26"/>
      <c r="BJ78" s="89">
        <f t="shared" si="107"/>
        <v>0</v>
      </c>
      <c r="BK78" s="83"/>
      <c r="BL78" s="11"/>
      <c r="BM78" s="64">
        <f t="shared" si="83"/>
        <v>0</v>
      </c>
      <c r="BN78" s="11"/>
      <c r="BO78" s="78">
        <f t="shared" si="108"/>
        <v>0</v>
      </c>
    </row>
    <row r="79" spans="1:67" ht="12.75" customHeight="1" x14ac:dyDescent="0.2">
      <c r="A79" s="52" t="s">
        <v>85</v>
      </c>
      <c r="B79" s="27" t="s">
        <v>29</v>
      </c>
      <c r="C79" s="55">
        <f t="shared" si="1"/>
        <v>0</v>
      </c>
      <c r="D79" s="55">
        <f t="shared" si="72"/>
        <v>0</v>
      </c>
      <c r="E79" s="55">
        <f t="shared" si="96"/>
        <v>0</v>
      </c>
      <c r="F79" s="55">
        <f t="shared" si="29"/>
        <v>0</v>
      </c>
      <c r="G79" s="55">
        <f t="shared" si="30"/>
        <v>0</v>
      </c>
      <c r="H79" s="43"/>
      <c r="I79" s="43"/>
      <c r="J79" s="26">
        <f t="shared" si="95"/>
        <v>0</v>
      </c>
      <c r="K79" s="59"/>
      <c r="L79" s="26">
        <f t="shared" si="97"/>
        <v>0</v>
      </c>
      <c r="M79" s="43"/>
      <c r="N79" s="43"/>
      <c r="O79" s="26">
        <f t="shared" si="73"/>
        <v>0</v>
      </c>
      <c r="P79" s="59"/>
      <c r="Q79" s="26">
        <f t="shared" si="98"/>
        <v>0</v>
      </c>
      <c r="R79" s="43"/>
      <c r="S79" s="43"/>
      <c r="T79" s="42">
        <f t="shared" si="74"/>
        <v>0</v>
      </c>
      <c r="U79" s="42"/>
      <c r="V79" s="42">
        <f t="shared" si="99"/>
        <v>0</v>
      </c>
      <c r="W79" s="41"/>
      <c r="X79" s="41"/>
      <c r="Y79" s="62">
        <f t="shared" si="75"/>
        <v>0</v>
      </c>
      <c r="Z79" s="63"/>
      <c r="AA79" s="62">
        <f t="shared" si="100"/>
        <v>0</v>
      </c>
      <c r="AB79" s="41"/>
      <c r="AC79" s="41"/>
      <c r="AD79" s="63">
        <f t="shared" si="76"/>
        <v>0</v>
      </c>
      <c r="AE79" s="73"/>
      <c r="AF79" s="63">
        <f t="shared" si="101"/>
        <v>0</v>
      </c>
      <c r="AG79" s="41"/>
      <c r="AH79" s="41"/>
      <c r="AI79" s="63">
        <f t="shared" si="77"/>
        <v>0</v>
      </c>
      <c r="AJ79" s="62"/>
      <c r="AK79" s="63">
        <f t="shared" si="102"/>
        <v>0</v>
      </c>
      <c r="AL79" s="42"/>
      <c r="AM79" s="42"/>
      <c r="AN79" s="26">
        <f t="shared" si="78"/>
        <v>0</v>
      </c>
      <c r="AO79" s="42"/>
      <c r="AP79" s="26">
        <f t="shared" si="103"/>
        <v>0</v>
      </c>
      <c r="AQ79" s="42"/>
      <c r="AR79" s="42"/>
      <c r="AS79" s="26">
        <f t="shared" si="79"/>
        <v>0</v>
      </c>
      <c r="AT79" s="42"/>
      <c r="AU79" s="26">
        <f t="shared" si="104"/>
        <v>0</v>
      </c>
      <c r="AV79" s="42"/>
      <c r="AW79" s="42"/>
      <c r="AX79" s="26">
        <f t="shared" si="80"/>
        <v>0</v>
      </c>
      <c r="AY79" s="42"/>
      <c r="AZ79" s="26">
        <f t="shared" si="105"/>
        <v>0</v>
      </c>
      <c r="BA79" s="42"/>
      <c r="BB79" s="42"/>
      <c r="BC79" s="26">
        <f t="shared" si="81"/>
        <v>0</v>
      </c>
      <c r="BD79" s="42"/>
      <c r="BE79" s="74">
        <f t="shared" si="106"/>
        <v>0</v>
      </c>
      <c r="BF79" s="83"/>
      <c r="BG79" s="42"/>
      <c r="BH79" s="26">
        <f t="shared" si="82"/>
        <v>0</v>
      </c>
      <c r="BI79" s="26"/>
      <c r="BJ79" s="89">
        <f t="shared" si="107"/>
        <v>0</v>
      </c>
      <c r="BK79" s="83"/>
      <c r="BL79" s="11"/>
      <c r="BM79" s="64">
        <f t="shared" si="83"/>
        <v>0</v>
      </c>
      <c r="BN79" s="11"/>
      <c r="BO79" s="78">
        <f t="shared" si="108"/>
        <v>0</v>
      </c>
    </row>
    <row r="80" spans="1:67" ht="12.75" customHeight="1" x14ac:dyDescent="0.2">
      <c r="A80" s="52" t="s">
        <v>114</v>
      </c>
      <c r="B80" s="25" t="s">
        <v>115</v>
      </c>
      <c r="C80" s="55">
        <f t="shared" ref="C80:C95" si="109">+H80+M80+R80+W80+AB80+AG80+AL80+AQ80+AV80+BA80+BF80+BK80</f>
        <v>9144</v>
      </c>
      <c r="D80" s="55">
        <f t="shared" si="72"/>
        <v>0</v>
      </c>
      <c r="E80" s="55">
        <f t="shared" si="96"/>
        <v>9144</v>
      </c>
      <c r="F80" s="55">
        <f t="shared" si="29"/>
        <v>0</v>
      </c>
      <c r="G80" s="55">
        <f t="shared" si="30"/>
        <v>9144</v>
      </c>
      <c r="H80" s="43"/>
      <c r="I80" s="43"/>
      <c r="J80" s="26">
        <f t="shared" si="95"/>
        <v>0</v>
      </c>
      <c r="K80" s="59"/>
      <c r="L80" s="26">
        <f t="shared" si="97"/>
        <v>0</v>
      </c>
      <c r="M80" s="43"/>
      <c r="N80" s="43"/>
      <c r="O80" s="26">
        <f t="shared" si="73"/>
        <v>0</v>
      </c>
      <c r="P80" s="59"/>
      <c r="Q80" s="26">
        <f t="shared" si="98"/>
        <v>0</v>
      </c>
      <c r="R80" s="43">
        <v>9144</v>
      </c>
      <c r="S80" s="43"/>
      <c r="T80" s="42">
        <f t="shared" si="74"/>
        <v>9144</v>
      </c>
      <c r="U80" s="42"/>
      <c r="V80" s="42">
        <f t="shared" si="99"/>
        <v>9144</v>
      </c>
      <c r="W80" s="41"/>
      <c r="X80" s="41"/>
      <c r="Y80" s="62">
        <f t="shared" si="75"/>
        <v>0</v>
      </c>
      <c r="Z80" s="63"/>
      <c r="AA80" s="62">
        <f t="shared" si="100"/>
        <v>0</v>
      </c>
      <c r="AB80" s="41"/>
      <c r="AC80" s="41"/>
      <c r="AD80" s="63">
        <f t="shared" si="76"/>
        <v>0</v>
      </c>
      <c r="AE80" s="73"/>
      <c r="AF80" s="63">
        <f t="shared" si="101"/>
        <v>0</v>
      </c>
      <c r="AG80" s="41"/>
      <c r="AH80" s="41"/>
      <c r="AI80" s="63">
        <f t="shared" si="77"/>
        <v>0</v>
      </c>
      <c r="AJ80" s="62"/>
      <c r="AK80" s="63">
        <f t="shared" si="102"/>
        <v>0</v>
      </c>
      <c r="AL80" s="42"/>
      <c r="AM80" s="42"/>
      <c r="AN80" s="26">
        <f t="shared" si="78"/>
        <v>0</v>
      </c>
      <c r="AO80" s="42"/>
      <c r="AP80" s="26">
        <f t="shared" si="103"/>
        <v>0</v>
      </c>
      <c r="AQ80" s="42"/>
      <c r="AR80" s="42"/>
      <c r="AS80" s="26">
        <f t="shared" si="79"/>
        <v>0</v>
      </c>
      <c r="AT80" s="42"/>
      <c r="AU80" s="26">
        <f t="shared" si="104"/>
        <v>0</v>
      </c>
      <c r="AV80" s="42"/>
      <c r="AW80" s="42"/>
      <c r="AX80" s="26">
        <f t="shared" si="80"/>
        <v>0</v>
      </c>
      <c r="AY80" s="42"/>
      <c r="AZ80" s="26">
        <f t="shared" si="105"/>
        <v>0</v>
      </c>
      <c r="BA80" s="42"/>
      <c r="BB80" s="42"/>
      <c r="BC80" s="26">
        <f t="shared" si="81"/>
        <v>0</v>
      </c>
      <c r="BD80" s="42"/>
      <c r="BE80" s="74">
        <f t="shared" si="106"/>
        <v>0</v>
      </c>
      <c r="BF80" s="83"/>
      <c r="BG80" s="42"/>
      <c r="BH80" s="26">
        <f t="shared" si="82"/>
        <v>0</v>
      </c>
      <c r="BI80" s="26"/>
      <c r="BJ80" s="89">
        <f t="shared" si="107"/>
        <v>0</v>
      </c>
      <c r="BK80" s="83"/>
      <c r="BL80" s="11"/>
      <c r="BM80" s="64">
        <f t="shared" si="83"/>
        <v>0</v>
      </c>
      <c r="BN80" s="11"/>
      <c r="BO80" s="78">
        <f t="shared" si="108"/>
        <v>0</v>
      </c>
    </row>
    <row r="81" spans="1:67" ht="12.75" customHeight="1" x14ac:dyDescent="0.2">
      <c r="A81" s="52" t="s">
        <v>86</v>
      </c>
      <c r="B81" s="25" t="s">
        <v>30</v>
      </c>
      <c r="C81" s="55">
        <f t="shared" si="109"/>
        <v>20253</v>
      </c>
      <c r="D81" s="55">
        <f t="shared" si="72"/>
        <v>0</v>
      </c>
      <c r="E81" s="55">
        <f t="shared" si="96"/>
        <v>20253</v>
      </c>
      <c r="F81" s="55">
        <f t="shared" si="29"/>
        <v>0</v>
      </c>
      <c r="G81" s="55">
        <f t="shared" si="30"/>
        <v>20253</v>
      </c>
      <c r="H81" s="43"/>
      <c r="I81" s="43"/>
      <c r="J81" s="26">
        <f t="shared" si="95"/>
        <v>0</v>
      </c>
      <c r="K81" s="59"/>
      <c r="L81" s="26">
        <f t="shared" si="97"/>
        <v>0</v>
      </c>
      <c r="M81" s="43"/>
      <c r="N81" s="43"/>
      <c r="O81" s="26">
        <f t="shared" si="73"/>
        <v>0</v>
      </c>
      <c r="P81" s="59"/>
      <c r="Q81" s="26">
        <f t="shared" si="98"/>
        <v>0</v>
      </c>
      <c r="R81" s="43">
        <v>20253</v>
      </c>
      <c r="S81" s="43"/>
      <c r="T81" s="42">
        <f t="shared" si="74"/>
        <v>20253</v>
      </c>
      <c r="U81" s="42"/>
      <c r="V81" s="42">
        <f t="shared" si="99"/>
        <v>20253</v>
      </c>
      <c r="W81" s="41"/>
      <c r="X81" s="41"/>
      <c r="Y81" s="62">
        <f t="shared" si="75"/>
        <v>0</v>
      </c>
      <c r="Z81" s="63"/>
      <c r="AA81" s="62">
        <f t="shared" si="100"/>
        <v>0</v>
      </c>
      <c r="AB81" s="41"/>
      <c r="AC81" s="41"/>
      <c r="AD81" s="63">
        <f t="shared" si="76"/>
        <v>0</v>
      </c>
      <c r="AE81" s="73"/>
      <c r="AF81" s="63">
        <f t="shared" si="101"/>
        <v>0</v>
      </c>
      <c r="AG81" s="41"/>
      <c r="AH81" s="41"/>
      <c r="AI81" s="63">
        <f t="shared" si="77"/>
        <v>0</v>
      </c>
      <c r="AJ81" s="62"/>
      <c r="AK81" s="63">
        <f t="shared" si="102"/>
        <v>0</v>
      </c>
      <c r="AL81" s="42"/>
      <c r="AM81" s="42"/>
      <c r="AN81" s="26">
        <f t="shared" si="78"/>
        <v>0</v>
      </c>
      <c r="AO81" s="42"/>
      <c r="AP81" s="26">
        <f t="shared" si="103"/>
        <v>0</v>
      </c>
      <c r="AQ81" s="42"/>
      <c r="AR81" s="42"/>
      <c r="AS81" s="26">
        <f t="shared" si="79"/>
        <v>0</v>
      </c>
      <c r="AT81" s="42"/>
      <c r="AU81" s="26">
        <f t="shared" si="104"/>
        <v>0</v>
      </c>
      <c r="AV81" s="42"/>
      <c r="AW81" s="42"/>
      <c r="AX81" s="26">
        <f t="shared" si="80"/>
        <v>0</v>
      </c>
      <c r="AY81" s="42"/>
      <c r="AZ81" s="26">
        <f t="shared" si="105"/>
        <v>0</v>
      </c>
      <c r="BA81" s="42"/>
      <c r="BB81" s="42"/>
      <c r="BC81" s="26">
        <f t="shared" si="81"/>
        <v>0</v>
      </c>
      <c r="BD81" s="42"/>
      <c r="BE81" s="74">
        <f t="shared" si="106"/>
        <v>0</v>
      </c>
      <c r="BF81" s="83"/>
      <c r="BG81" s="42"/>
      <c r="BH81" s="26">
        <f t="shared" si="82"/>
        <v>0</v>
      </c>
      <c r="BI81" s="26"/>
      <c r="BJ81" s="89">
        <f t="shared" si="107"/>
        <v>0</v>
      </c>
      <c r="BK81" s="83"/>
      <c r="BL81" s="11"/>
      <c r="BM81" s="64">
        <f t="shared" si="83"/>
        <v>0</v>
      </c>
      <c r="BN81" s="11"/>
      <c r="BO81" s="78">
        <f t="shared" si="108"/>
        <v>0</v>
      </c>
    </row>
    <row r="82" spans="1:67" ht="12.75" customHeight="1" x14ac:dyDescent="0.2">
      <c r="A82" s="52" t="s">
        <v>87</v>
      </c>
      <c r="B82" s="25" t="s">
        <v>31</v>
      </c>
      <c r="C82" s="55">
        <f t="shared" si="109"/>
        <v>0</v>
      </c>
      <c r="D82" s="55">
        <f t="shared" si="72"/>
        <v>0</v>
      </c>
      <c r="E82" s="55">
        <f t="shared" si="96"/>
        <v>0</v>
      </c>
      <c r="F82" s="55">
        <f t="shared" si="29"/>
        <v>0</v>
      </c>
      <c r="G82" s="55">
        <f t="shared" si="30"/>
        <v>0</v>
      </c>
      <c r="H82" s="43"/>
      <c r="I82" s="43"/>
      <c r="J82" s="26">
        <f t="shared" si="95"/>
        <v>0</v>
      </c>
      <c r="K82" s="59"/>
      <c r="L82" s="26">
        <f t="shared" si="97"/>
        <v>0</v>
      </c>
      <c r="M82" s="43"/>
      <c r="N82" s="43"/>
      <c r="O82" s="26">
        <f t="shared" si="73"/>
        <v>0</v>
      </c>
      <c r="P82" s="59"/>
      <c r="Q82" s="26">
        <f t="shared" si="98"/>
        <v>0</v>
      </c>
      <c r="R82" s="43"/>
      <c r="S82" s="43"/>
      <c r="T82" s="42">
        <f t="shared" si="74"/>
        <v>0</v>
      </c>
      <c r="U82" s="42"/>
      <c r="V82" s="42">
        <f t="shared" si="99"/>
        <v>0</v>
      </c>
      <c r="W82" s="41"/>
      <c r="X82" s="41"/>
      <c r="Y82" s="62">
        <f t="shared" si="75"/>
        <v>0</v>
      </c>
      <c r="Z82" s="63"/>
      <c r="AA82" s="62">
        <f t="shared" si="100"/>
        <v>0</v>
      </c>
      <c r="AB82" s="41"/>
      <c r="AC82" s="41"/>
      <c r="AD82" s="63">
        <f t="shared" si="76"/>
        <v>0</v>
      </c>
      <c r="AE82" s="73"/>
      <c r="AF82" s="63">
        <f t="shared" si="101"/>
        <v>0</v>
      </c>
      <c r="AG82" s="41"/>
      <c r="AH82" s="41"/>
      <c r="AI82" s="63">
        <f t="shared" si="77"/>
        <v>0</v>
      </c>
      <c r="AJ82" s="62"/>
      <c r="AK82" s="63">
        <f t="shared" si="102"/>
        <v>0</v>
      </c>
      <c r="AL82" s="42"/>
      <c r="AM82" s="42"/>
      <c r="AN82" s="26">
        <f t="shared" si="78"/>
        <v>0</v>
      </c>
      <c r="AO82" s="42"/>
      <c r="AP82" s="26">
        <f t="shared" si="103"/>
        <v>0</v>
      </c>
      <c r="AQ82" s="42"/>
      <c r="AR82" s="42"/>
      <c r="AS82" s="26">
        <f t="shared" si="79"/>
        <v>0</v>
      </c>
      <c r="AT82" s="42"/>
      <c r="AU82" s="26">
        <f t="shared" si="104"/>
        <v>0</v>
      </c>
      <c r="AV82" s="42"/>
      <c r="AW82" s="42"/>
      <c r="AX82" s="26">
        <f t="shared" si="80"/>
        <v>0</v>
      </c>
      <c r="AY82" s="42"/>
      <c r="AZ82" s="26">
        <f t="shared" si="105"/>
        <v>0</v>
      </c>
      <c r="BA82" s="42"/>
      <c r="BB82" s="42"/>
      <c r="BC82" s="26">
        <f t="shared" si="81"/>
        <v>0</v>
      </c>
      <c r="BD82" s="42"/>
      <c r="BE82" s="74">
        <f t="shared" si="106"/>
        <v>0</v>
      </c>
      <c r="BF82" s="83"/>
      <c r="BG82" s="42"/>
      <c r="BH82" s="26">
        <f t="shared" si="82"/>
        <v>0</v>
      </c>
      <c r="BI82" s="26"/>
      <c r="BJ82" s="89">
        <f t="shared" si="107"/>
        <v>0</v>
      </c>
      <c r="BK82" s="83"/>
      <c r="BL82" s="11"/>
      <c r="BM82" s="64">
        <f t="shared" si="83"/>
        <v>0</v>
      </c>
      <c r="BN82" s="11"/>
      <c r="BO82" s="78">
        <f t="shared" si="108"/>
        <v>0</v>
      </c>
    </row>
    <row r="83" spans="1:67" ht="12.75" customHeight="1" x14ac:dyDescent="0.2">
      <c r="A83" s="52" t="s">
        <v>92</v>
      </c>
      <c r="B83" s="25" t="s">
        <v>49</v>
      </c>
      <c r="C83" s="55">
        <f t="shared" si="109"/>
        <v>0</v>
      </c>
      <c r="D83" s="55">
        <f t="shared" si="72"/>
        <v>0</v>
      </c>
      <c r="E83" s="55">
        <f t="shared" si="96"/>
        <v>0</v>
      </c>
      <c r="F83" s="55">
        <f t="shared" si="29"/>
        <v>0</v>
      </c>
      <c r="G83" s="55">
        <f t="shared" si="30"/>
        <v>0</v>
      </c>
      <c r="H83" s="43"/>
      <c r="I83" s="43"/>
      <c r="J83" s="26">
        <f t="shared" si="95"/>
        <v>0</v>
      </c>
      <c r="K83" s="59"/>
      <c r="L83" s="26">
        <f t="shared" si="97"/>
        <v>0</v>
      </c>
      <c r="M83" s="43"/>
      <c r="N83" s="43"/>
      <c r="O83" s="26">
        <f t="shared" si="73"/>
        <v>0</v>
      </c>
      <c r="P83" s="59"/>
      <c r="Q83" s="26">
        <f t="shared" si="98"/>
        <v>0</v>
      </c>
      <c r="R83" s="43"/>
      <c r="S83" s="43"/>
      <c r="T83" s="42">
        <f t="shared" si="74"/>
        <v>0</v>
      </c>
      <c r="U83" s="42"/>
      <c r="V83" s="42">
        <f t="shared" si="99"/>
        <v>0</v>
      </c>
      <c r="W83" s="41"/>
      <c r="X83" s="41"/>
      <c r="Y83" s="62">
        <f t="shared" si="75"/>
        <v>0</v>
      </c>
      <c r="Z83" s="63"/>
      <c r="AA83" s="62">
        <f t="shared" si="100"/>
        <v>0</v>
      </c>
      <c r="AB83" s="41"/>
      <c r="AC83" s="41"/>
      <c r="AD83" s="63">
        <f t="shared" si="76"/>
        <v>0</v>
      </c>
      <c r="AE83" s="73"/>
      <c r="AF83" s="63">
        <f t="shared" si="101"/>
        <v>0</v>
      </c>
      <c r="AG83" s="41"/>
      <c r="AH83" s="41"/>
      <c r="AI83" s="63">
        <f t="shared" si="77"/>
        <v>0</v>
      </c>
      <c r="AJ83" s="62"/>
      <c r="AK83" s="63">
        <f t="shared" si="102"/>
        <v>0</v>
      </c>
      <c r="AL83" s="42"/>
      <c r="AM83" s="42"/>
      <c r="AN83" s="26">
        <f t="shared" si="78"/>
        <v>0</v>
      </c>
      <c r="AO83" s="42"/>
      <c r="AP83" s="26">
        <f t="shared" si="103"/>
        <v>0</v>
      </c>
      <c r="AQ83" s="42"/>
      <c r="AR83" s="42"/>
      <c r="AS83" s="26">
        <f t="shared" si="79"/>
        <v>0</v>
      </c>
      <c r="AT83" s="42"/>
      <c r="AU83" s="26">
        <f t="shared" si="104"/>
        <v>0</v>
      </c>
      <c r="AV83" s="42"/>
      <c r="AW83" s="42"/>
      <c r="AX83" s="26">
        <f t="shared" si="80"/>
        <v>0</v>
      </c>
      <c r="AY83" s="42"/>
      <c r="AZ83" s="26">
        <f t="shared" si="105"/>
        <v>0</v>
      </c>
      <c r="BA83" s="42"/>
      <c r="BB83" s="42"/>
      <c r="BC83" s="26">
        <f t="shared" si="81"/>
        <v>0</v>
      </c>
      <c r="BD83" s="42"/>
      <c r="BE83" s="74">
        <f t="shared" si="106"/>
        <v>0</v>
      </c>
      <c r="BF83" s="83"/>
      <c r="BG83" s="42"/>
      <c r="BH83" s="26">
        <f t="shared" si="82"/>
        <v>0</v>
      </c>
      <c r="BI83" s="26"/>
      <c r="BJ83" s="89">
        <f t="shared" si="107"/>
        <v>0</v>
      </c>
      <c r="BK83" s="83"/>
      <c r="BL83" s="11"/>
      <c r="BM83" s="64">
        <f t="shared" si="83"/>
        <v>0</v>
      </c>
      <c r="BN83" s="11"/>
      <c r="BO83" s="78">
        <f t="shared" si="108"/>
        <v>0</v>
      </c>
    </row>
    <row r="84" spans="1:67" ht="12.75" customHeight="1" x14ac:dyDescent="0.2">
      <c r="A84" s="52" t="s">
        <v>93</v>
      </c>
      <c r="B84" s="25" t="s">
        <v>50</v>
      </c>
      <c r="C84" s="55">
        <f t="shared" si="109"/>
        <v>169</v>
      </c>
      <c r="D84" s="55">
        <f t="shared" si="72"/>
        <v>0</v>
      </c>
      <c r="E84" s="55">
        <f t="shared" si="96"/>
        <v>169</v>
      </c>
      <c r="F84" s="55">
        <f t="shared" si="29"/>
        <v>0</v>
      </c>
      <c r="G84" s="55">
        <f t="shared" si="30"/>
        <v>169</v>
      </c>
      <c r="H84" s="43">
        <v>100</v>
      </c>
      <c r="I84" s="43"/>
      <c r="J84" s="26">
        <f t="shared" si="95"/>
        <v>100</v>
      </c>
      <c r="K84" s="59"/>
      <c r="L84" s="26">
        <f t="shared" si="97"/>
        <v>100</v>
      </c>
      <c r="M84" s="43">
        <v>42</v>
      </c>
      <c r="N84" s="43"/>
      <c r="O84" s="26">
        <f t="shared" si="73"/>
        <v>42</v>
      </c>
      <c r="P84" s="59"/>
      <c r="Q84" s="26">
        <f t="shared" si="98"/>
        <v>42</v>
      </c>
      <c r="R84" s="43">
        <v>27</v>
      </c>
      <c r="S84" s="43"/>
      <c r="T84" s="42">
        <f t="shared" si="74"/>
        <v>27</v>
      </c>
      <c r="U84" s="42"/>
      <c r="V84" s="42">
        <f t="shared" si="99"/>
        <v>27</v>
      </c>
      <c r="W84" s="41"/>
      <c r="X84" s="41"/>
      <c r="Y84" s="62">
        <f t="shared" si="75"/>
        <v>0</v>
      </c>
      <c r="Z84" s="63"/>
      <c r="AA84" s="62">
        <f t="shared" si="100"/>
        <v>0</v>
      </c>
      <c r="AB84" s="41"/>
      <c r="AC84" s="41"/>
      <c r="AD84" s="63">
        <f t="shared" si="76"/>
        <v>0</v>
      </c>
      <c r="AE84" s="73"/>
      <c r="AF84" s="63">
        <f t="shared" si="101"/>
        <v>0</v>
      </c>
      <c r="AG84" s="41"/>
      <c r="AH84" s="41"/>
      <c r="AI84" s="63">
        <f t="shared" si="77"/>
        <v>0</v>
      </c>
      <c r="AJ84" s="62"/>
      <c r="AK84" s="63">
        <f t="shared" si="102"/>
        <v>0</v>
      </c>
      <c r="AL84" s="42"/>
      <c r="AM84" s="42"/>
      <c r="AN84" s="26">
        <f t="shared" si="78"/>
        <v>0</v>
      </c>
      <c r="AO84" s="42"/>
      <c r="AP84" s="26">
        <f t="shared" si="103"/>
        <v>0</v>
      </c>
      <c r="AQ84" s="42"/>
      <c r="AR84" s="42"/>
      <c r="AS84" s="26">
        <f t="shared" si="79"/>
        <v>0</v>
      </c>
      <c r="AT84" s="42"/>
      <c r="AU84" s="26">
        <f t="shared" si="104"/>
        <v>0</v>
      </c>
      <c r="AV84" s="42"/>
      <c r="AW84" s="42"/>
      <c r="AX84" s="26">
        <f t="shared" si="80"/>
        <v>0</v>
      </c>
      <c r="AY84" s="42"/>
      <c r="AZ84" s="26">
        <f t="shared" si="105"/>
        <v>0</v>
      </c>
      <c r="BA84" s="42"/>
      <c r="BB84" s="42"/>
      <c r="BC84" s="26">
        <f t="shared" si="81"/>
        <v>0</v>
      </c>
      <c r="BD84" s="42"/>
      <c r="BE84" s="74">
        <f t="shared" si="106"/>
        <v>0</v>
      </c>
      <c r="BF84" s="83"/>
      <c r="BG84" s="42"/>
      <c r="BH84" s="26">
        <f t="shared" si="82"/>
        <v>0</v>
      </c>
      <c r="BI84" s="26"/>
      <c r="BJ84" s="89">
        <f t="shared" si="107"/>
        <v>0</v>
      </c>
      <c r="BK84" s="83"/>
      <c r="BL84" s="11"/>
      <c r="BM84" s="64">
        <f t="shared" si="83"/>
        <v>0</v>
      </c>
      <c r="BN84" s="11"/>
      <c r="BO84" s="78">
        <f t="shared" si="108"/>
        <v>0</v>
      </c>
    </row>
    <row r="85" spans="1:67" ht="12.75" customHeight="1" x14ac:dyDescent="0.2">
      <c r="A85" s="52" t="s">
        <v>112</v>
      </c>
      <c r="B85" s="25" t="s">
        <v>113</v>
      </c>
      <c r="C85" s="55">
        <f t="shared" si="109"/>
        <v>5080</v>
      </c>
      <c r="D85" s="55">
        <f t="shared" si="72"/>
        <v>0</v>
      </c>
      <c r="E85" s="55">
        <f t="shared" si="96"/>
        <v>5080</v>
      </c>
      <c r="F85" s="55">
        <f t="shared" si="29"/>
        <v>0</v>
      </c>
      <c r="G85" s="55">
        <f t="shared" si="30"/>
        <v>5080</v>
      </c>
      <c r="H85" s="43"/>
      <c r="I85" s="43"/>
      <c r="J85" s="26">
        <f t="shared" si="95"/>
        <v>0</v>
      </c>
      <c r="K85" s="59"/>
      <c r="L85" s="26">
        <f t="shared" si="97"/>
        <v>0</v>
      </c>
      <c r="M85" s="43"/>
      <c r="N85" s="43"/>
      <c r="O85" s="26">
        <f t="shared" si="73"/>
        <v>0</v>
      </c>
      <c r="P85" s="59"/>
      <c r="Q85" s="26">
        <f t="shared" si="98"/>
        <v>0</v>
      </c>
      <c r="R85" s="43">
        <v>5080</v>
      </c>
      <c r="S85" s="43"/>
      <c r="T85" s="42">
        <f t="shared" si="74"/>
        <v>5080</v>
      </c>
      <c r="U85" s="42"/>
      <c r="V85" s="42">
        <f t="shared" si="99"/>
        <v>5080</v>
      </c>
      <c r="W85" s="41"/>
      <c r="X85" s="41"/>
      <c r="Y85" s="62">
        <f t="shared" si="75"/>
        <v>0</v>
      </c>
      <c r="Z85" s="63"/>
      <c r="AA85" s="62">
        <f t="shared" si="100"/>
        <v>0</v>
      </c>
      <c r="AB85" s="41"/>
      <c r="AC85" s="41"/>
      <c r="AD85" s="63">
        <f t="shared" si="76"/>
        <v>0</v>
      </c>
      <c r="AE85" s="73"/>
      <c r="AF85" s="63">
        <f t="shared" si="101"/>
        <v>0</v>
      </c>
      <c r="AG85" s="41"/>
      <c r="AH85" s="41"/>
      <c r="AI85" s="63">
        <f t="shared" si="77"/>
        <v>0</v>
      </c>
      <c r="AJ85" s="62"/>
      <c r="AK85" s="63">
        <f t="shared" si="102"/>
        <v>0</v>
      </c>
      <c r="AL85" s="42"/>
      <c r="AM85" s="42"/>
      <c r="AN85" s="26">
        <f t="shared" si="78"/>
        <v>0</v>
      </c>
      <c r="AO85" s="42"/>
      <c r="AP85" s="26">
        <f t="shared" si="103"/>
        <v>0</v>
      </c>
      <c r="AQ85" s="42"/>
      <c r="AR85" s="42"/>
      <c r="AS85" s="26">
        <f t="shared" si="79"/>
        <v>0</v>
      </c>
      <c r="AT85" s="42"/>
      <c r="AU85" s="26">
        <f t="shared" si="104"/>
        <v>0</v>
      </c>
      <c r="AV85" s="42"/>
      <c r="AW85" s="42"/>
      <c r="AX85" s="26">
        <f t="shared" si="80"/>
        <v>0</v>
      </c>
      <c r="AY85" s="42"/>
      <c r="AZ85" s="26">
        <f t="shared" si="105"/>
        <v>0</v>
      </c>
      <c r="BA85" s="42"/>
      <c r="BB85" s="42"/>
      <c r="BC85" s="26">
        <f t="shared" si="81"/>
        <v>0</v>
      </c>
      <c r="BD85" s="42"/>
      <c r="BE85" s="74">
        <f t="shared" si="106"/>
        <v>0</v>
      </c>
      <c r="BF85" s="83"/>
      <c r="BG85" s="42"/>
      <c r="BH85" s="26">
        <f t="shared" si="82"/>
        <v>0</v>
      </c>
      <c r="BI85" s="26"/>
      <c r="BJ85" s="89">
        <f t="shared" si="107"/>
        <v>0</v>
      </c>
      <c r="BK85" s="83"/>
      <c r="BL85" s="11"/>
      <c r="BM85" s="64">
        <f t="shared" si="83"/>
        <v>0</v>
      </c>
      <c r="BN85" s="11"/>
      <c r="BO85" s="78">
        <f t="shared" si="108"/>
        <v>0</v>
      </c>
    </row>
    <row r="86" spans="1:67" ht="12.75" customHeight="1" x14ac:dyDescent="0.2">
      <c r="A86" s="52" t="s">
        <v>106</v>
      </c>
      <c r="B86" s="25" t="s">
        <v>107</v>
      </c>
      <c r="C86" s="55">
        <f>+H86+M86+R86+W86+AB86+AG86+AL86+AQ86+AV86+BA86+BF86+BK86</f>
        <v>7811</v>
      </c>
      <c r="D86" s="55">
        <f>+I86+N86+S86+X86+AC86+AH86+AM86+AR86+AW86+BB86+BG86+BL86</f>
        <v>0</v>
      </c>
      <c r="E86" s="55">
        <f>+J86+O86+T86+Y86+AD86+AI86+AN86+AS86+AX86+BC86+BH86+BM86</f>
        <v>7811</v>
      </c>
      <c r="F86" s="55">
        <f>+K86+P86+U86+Z86+AE86+AJ86+AO86+AT86+AY86+BD86+BI86+BN86</f>
        <v>0</v>
      </c>
      <c r="G86" s="55">
        <f>+L86+Q86+V86+AA86+AF86+AK86+AP86+AU86+AZ86+BE86+BJ86+BO86</f>
        <v>7811</v>
      </c>
      <c r="H86" s="43"/>
      <c r="I86" s="43"/>
      <c r="J86" s="26">
        <f t="shared" si="95"/>
        <v>0</v>
      </c>
      <c r="K86" s="59"/>
      <c r="L86" s="26">
        <f t="shared" si="97"/>
        <v>0</v>
      </c>
      <c r="M86" s="43"/>
      <c r="N86" s="43"/>
      <c r="O86" s="26">
        <f t="shared" si="73"/>
        <v>0</v>
      </c>
      <c r="P86" s="59"/>
      <c r="Q86" s="26">
        <f t="shared" si="98"/>
        <v>0</v>
      </c>
      <c r="R86" s="43">
        <v>7811</v>
      </c>
      <c r="S86" s="43"/>
      <c r="T86" s="42">
        <f t="shared" si="74"/>
        <v>7811</v>
      </c>
      <c r="U86" s="42"/>
      <c r="V86" s="42">
        <f t="shared" si="99"/>
        <v>7811</v>
      </c>
      <c r="W86" s="41"/>
      <c r="X86" s="41"/>
      <c r="Y86" s="62">
        <f t="shared" si="75"/>
        <v>0</v>
      </c>
      <c r="Z86" s="63"/>
      <c r="AA86" s="62">
        <f t="shared" si="100"/>
        <v>0</v>
      </c>
      <c r="AB86" s="41"/>
      <c r="AC86" s="41"/>
      <c r="AD86" s="63">
        <f t="shared" si="76"/>
        <v>0</v>
      </c>
      <c r="AE86" s="73"/>
      <c r="AF86" s="63">
        <f t="shared" si="101"/>
        <v>0</v>
      </c>
      <c r="AG86" s="41"/>
      <c r="AH86" s="41"/>
      <c r="AI86" s="63">
        <f t="shared" si="77"/>
        <v>0</v>
      </c>
      <c r="AJ86" s="62"/>
      <c r="AK86" s="63">
        <f t="shared" si="102"/>
        <v>0</v>
      </c>
      <c r="AL86" s="42"/>
      <c r="AM86" s="42"/>
      <c r="AN86" s="26">
        <f t="shared" si="78"/>
        <v>0</v>
      </c>
      <c r="AO86" s="42"/>
      <c r="AP86" s="26">
        <f t="shared" si="103"/>
        <v>0</v>
      </c>
      <c r="AQ86" s="42"/>
      <c r="AR86" s="42"/>
      <c r="AS86" s="26">
        <f t="shared" si="79"/>
        <v>0</v>
      </c>
      <c r="AT86" s="42"/>
      <c r="AU86" s="26">
        <f t="shared" si="104"/>
        <v>0</v>
      </c>
      <c r="AV86" s="42"/>
      <c r="AW86" s="42"/>
      <c r="AX86" s="26">
        <f>SUM(AV86:AW86)</f>
        <v>0</v>
      </c>
      <c r="AY86" s="42"/>
      <c r="AZ86" s="26">
        <f>+AX86+AY86</f>
        <v>0</v>
      </c>
      <c r="BA86" s="42"/>
      <c r="BB86" s="42"/>
      <c r="BC86" s="26">
        <f>SUM(BA86:BB86)</f>
        <v>0</v>
      </c>
      <c r="BD86" s="42"/>
      <c r="BE86" s="74">
        <f>+BC86+BD86</f>
        <v>0</v>
      </c>
      <c r="BF86" s="83"/>
      <c r="BG86" s="42"/>
      <c r="BH86" s="26">
        <f>SUM(BF86:BG86)</f>
        <v>0</v>
      </c>
      <c r="BI86" s="26"/>
      <c r="BJ86" s="89">
        <f>+BH86+BI86</f>
        <v>0</v>
      </c>
      <c r="BK86" s="83"/>
      <c r="BL86" s="11"/>
      <c r="BM86" s="64">
        <f>SUM(BK86:BL86)</f>
        <v>0</v>
      </c>
      <c r="BN86" s="11"/>
      <c r="BO86" s="78">
        <f t="shared" si="108"/>
        <v>0</v>
      </c>
    </row>
    <row r="87" spans="1:67" ht="12.75" customHeight="1" x14ac:dyDescent="0.2">
      <c r="A87" s="52" t="s">
        <v>144</v>
      </c>
      <c r="B87" s="25" t="s">
        <v>145</v>
      </c>
      <c r="C87" s="55">
        <f t="shared" si="109"/>
        <v>178</v>
      </c>
      <c r="D87" s="55">
        <f t="shared" ref="D87" si="110">+I87+N87+S87+X87+AC87+AH87+AM87+AR87+AW87+BB87+BG87+BL87</f>
        <v>0</v>
      </c>
      <c r="E87" s="55">
        <f t="shared" ref="E87" si="111">+J87+O87+T87+Y87+AD87+AI87+AN87+AS87+AX87+BC87+BH87+BM87</f>
        <v>178</v>
      </c>
      <c r="F87" s="55"/>
      <c r="G87" s="55"/>
      <c r="H87" s="43"/>
      <c r="I87" s="43"/>
      <c r="J87" s="26">
        <f t="shared" si="95"/>
        <v>0</v>
      </c>
      <c r="K87" s="59"/>
      <c r="L87" s="26"/>
      <c r="M87" s="43"/>
      <c r="N87" s="43"/>
      <c r="O87" s="26">
        <f t="shared" si="73"/>
        <v>0</v>
      </c>
      <c r="P87" s="59"/>
      <c r="Q87" s="26"/>
      <c r="R87" s="43">
        <v>178</v>
      </c>
      <c r="S87" s="43"/>
      <c r="T87" s="42">
        <f t="shared" si="74"/>
        <v>178</v>
      </c>
      <c r="U87" s="42"/>
      <c r="V87" s="42">
        <f t="shared" si="99"/>
        <v>178</v>
      </c>
      <c r="W87" s="41"/>
      <c r="X87" s="41"/>
      <c r="Y87" s="62">
        <f t="shared" ref="Y87:Y88" si="112">SUM(W87:X87)</f>
        <v>0</v>
      </c>
      <c r="Z87" s="63"/>
      <c r="AA87" s="62">
        <f t="shared" ref="AA87:AA88" si="113">+Y87+Z87</f>
        <v>0</v>
      </c>
      <c r="AB87" s="41"/>
      <c r="AC87" s="41"/>
      <c r="AD87" s="63">
        <f t="shared" ref="AD87:AD88" si="114">SUM(AB87:AC87)</f>
        <v>0</v>
      </c>
      <c r="AE87" s="73"/>
      <c r="AF87" s="63">
        <f t="shared" ref="AF87:AF88" si="115">+AD87+AE87</f>
        <v>0</v>
      </c>
      <c r="AG87" s="41"/>
      <c r="AH87" s="41"/>
      <c r="AI87" s="63">
        <f t="shared" ref="AI87:AI88" si="116">SUM(AG87:AH87)</f>
        <v>0</v>
      </c>
      <c r="AJ87" s="62"/>
      <c r="AK87" s="63">
        <f t="shared" ref="AK87:AK88" si="117">+AI87+AJ87</f>
        <v>0</v>
      </c>
      <c r="AL87" s="42"/>
      <c r="AM87" s="42"/>
      <c r="AN87" s="26">
        <f t="shared" ref="AN87:AN88" si="118">SUM(AL87:AM87)</f>
        <v>0</v>
      </c>
      <c r="AO87" s="42"/>
      <c r="AP87" s="26">
        <f t="shared" ref="AP87:AP88" si="119">+AN87+AO87</f>
        <v>0</v>
      </c>
      <c r="AQ87" s="42"/>
      <c r="AR87" s="42"/>
      <c r="AS87" s="26">
        <f t="shared" ref="AS87:AS88" si="120">SUM(AQ87:AR87)</f>
        <v>0</v>
      </c>
      <c r="AT87" s="42"/>
      <c r="AU87" s="26"/>
      <c r="AV87" s="42"/>
      <c r="AW87" s="42"/>
      <c r="AX87" s="26">
        <f t="shared" ref="AX87:AX88" si="121">SUM(AV87:AW87)</f>
        <v>0</v>
      </c>
      <c r="AY87" s="42"/>
      <c r="AZ87" s="26">
        <f t="shared" ref="AZ87:AZ88" si="122">+AX87+AY87</f>
        <v>0</v>
      </c>
      <c r="BA87" s="42"/>
      <c r="BB87" s="42"/>
      <c r="BC87" s="26">
        <f t="shared" ref="BC87:BC88" si="123">SUM(BA87:BB87)</f>
        <v>0</v>
      </c>
      <c r="BD87" s="42"/>
      <c r="BE87" s="74">
        <f t="shared" ref="BE87:BE88" si="124">+BC87+BD87</f>
        <v>0</v>
      </c>
      <c r="BF87" s="83"/>
      <c r="BG87" s="42"/>
      <c r="BH87" s="26">
        <f t="shared" ref="BH87:BH88" si="125">SUM(BF87:BG87)</f>
        <v>0</v>
      </c>
      <c r="BI87" s="26"/>
      <c r="BJ87" s="89">
        <f t="shared" ref="BJ87:BJ88" si="126">+BH87+BI87</f>
        <v>0</v>
      </c>
      <c r="BK87" s="83"/>
      <c r="BL87" s="11"/>
      <c r="BM87" s="64">
        <f t="shared" ref="BM87:BM88" si="127">SUM(BK87:BL87)</f>
        <v>0</v>
      </c>
      <c r="BN87" s="11"/>
      <c r="BO87" s="78"/>
    </row>
    <row r="88" spans="1:67" ht="12.75" customHeight="1" x14ac:dyDescent="0.2">
      <c r="A88" s="52" t="s">
        <v>148</v>
      </c>
      <c r="B88" s="25" t="s">
        <v>149</v>
      </c>
      <c r="C88" s="55">
        <f>+H88+M88+R88+W88+AB88+AG88+AL88+AQ88+AV88+BA88+BF88+BK88</f>
        <v>3675</v>
      </c>
      <c r="D88" s="55">
        <f>+I88+N88+S88+X88+AC88+AH88+AM88+AR88+AW88+BB88+BG88+BL88</f>
        <v>0</v>
      </c>
      <c r="E88" s="55">
        <f>+J88+O88+T88+Y88+AD88+AI88+AN88+AS88+AX88+BC88+BH88+BM88</f>
        <v>3675</v>
      </c>
      <c r="F88" s="55"/>
      <c r="G88" s="55"/>
      <c r="H88" s="43"/>
      <c r="I88" s="43"/>
      <c r="J88" s="26">
        <f t="shared" si="95"/>
        <v>0</v>
      </c>
      <c r="K88" s="59"/>
      <c r="L88" s="26"/>
      <c r="M88" s="43"/>
      <c r="N88" s="43"/>
      <c r="O88" s="26">
        <f t="shared" si="73"/>
        <v>0</v>
      </c>
      <c r="P88" s="59"/>
      <c r="Q88" s="26"/>
      <c r="R88" s="43">
        <v>3675</v>
      </c>
      <c r="S88" s="43"/>
      <c r="T88" s="42">
        <f t="shared" si="74"/>
        <v>3675</v>
      </c>
      <c r="U88" s="42"/>
      <c r="V88" s="42">
        <f t="shared" si="99"/>
        <v>3675</v>
      </c>
      <c r="W88" s="41"/>
      <c r="X88" s="41"/>
      <c r="Y88" s="62">
        <f t="shared" si="112"/>
        <v>0</v>
      </c>
      <c r="Z88" s="63"/>
      <c r="AA88" s="62">
        <f t="shared" si="113"/>
        <v>0</v>
      </c>
      <c r="AB88" s="41"/>
      <c r="AC88" s="41"/>
      <c r="AD88" s="63">
        <f t="shared" si="114"/>
        <v>0</v>
      </c>
      <c r="AE88" s="73"/>
      <c r="AF88" s="63">
        <f t="shared" si="115"/>
        <v>0</v>
      </c>
      <c r="AG88" s="41"/>
      <c r="AH88" s="41"/>
      <c r="AI88" s="63">
        <f t="shared" si="116"/>
        <v>0</v>
      </c>
      <c r="AJ88" s="62"/>
      <c r="AK88" s="63">
        <f t="shared" si="117"/>
        <v>0</v>
      </c>
      <c r="AL88" s="42"/>
      <c r="AM88" s="42"/>
      <c r="AN88" s="26">
        <f t="shared" si="118"/>
        <v>0</v>
      </c>
      <c r="AO88" s="42"/>
      <c r="AP88" s="26">
        <f t="shared" si="119"/>
        <v>0</v>
      </c>
      <c r="AQ88" s="42"/>
      <c r="AR88" s="42"/>
      <c r="AS88" s="26">
        <f t="shared" si="120"/>
        <v>0</v>
      </c>
      <c r="AT88" s="42"/>
      <c r="AU88" s="26"/>
      <c r="AV88" s="42"/>
      <c r="AW88" s="42"/>
      <c r="AX88" s="26">
        <f t="shared" si="121"/>
        <v>0</v>
      </c>
      <c r="AY88" s="42"/>
      <c r="AZ88" s="26">
        <f t="shared" si="122"/>
        <v>0</v>
      </c>
      <c r="BA88" s="42"/>
      <c r="BB88" s="42"/>
      <c r="BC88" s="26">
        <f t="shared" si="123"/>
        <v>0</v>
      </c>
      <c r="BD88" s="42"/>
      <c r="BE88" s="74">
        <f t="shared" si="124"/>
        <v>0</v>
      </c>
      <c r="BF88" s="83"/>
      <c r="BG88" s="42"/>
      <c r="BH88" s="26">
        <f t="shared" si="125"/>
        <v>0</v>
      </c>
      <c r="BI88" s="26"/>
      <c r="BJ88" s="89">
        <f t="shared" si="126"/>
        <v>0</v>
      </c>
      <c r="BK88" s="83"/>
      <c r="BL88" s="11"/>
      <c r="BM88" s="64">
        <f t="shared" si="127"/>
        <v>0</v>
      </c>
      <c r="BN88" s="11"/>
      <c r="BO88" s="78"/>
    </row>
    <row r="89" spans="1:67" ht="12.75" customHeight="1" x14ac:dyDescent="0.2">
      <c r="A89" s="52" t="s">
        <v>122</v>
      </c>
      <c r="B89" s="25" t="s">
        <v>123</v>
      </c>
      <c r="C89" s="55">
        <f t="shared" si="109"/>
        <v>30000</v>
      </c>
      <c r="D89" s="55">
        <f t="shared" si="72"/>
        <v>0</v>
      </c>
      <c r="E89" s="55">
        <f t="shared" si="96"/>
        <v>30000</v>
      </c>
      <c r="F89" s="55">
        <f t="shared" si="29"/>
        <v>0</v>
      </c>
      <c r="G89" s="55">
        <f t="shared" si="30"/>
        <v>30000</v>
      </c>
      <c r="H89" s="43"/>
      <c r="I89" s="43"/>
      <c r="J89" s="26">
        <f t="shared" si="95"/>
        <v>0</v>
      </c>
      <c r="K89" s="59"/>
      <c r="L89" s="26">
        <f t="shared" si="97"/>
        <v>0</v>
      </c>
      <c r="M89" s="43"/>
      <c r="N89" s="43"/>
      <c r="O89" s="26">
        <f t="shared" si="73"/>
        <v>0</v>
      </c>
      <c r="P89" s="59"/>
      <c r="Q89" s="26">
        <f t="shared" si="98"/>
        <v>0</v>
      </c>
      <c r="R89" s="43">
        <v>30000</v>
      </c>
      <c r="S89" s="43"/>
      <c r="T89" s="42">
        <f t="shared" si="74"/>
        <v>30000</v>
      </c>
      <c r="U89" s="42"/>
      <c r="V89" s="42">
        <f t="shared" si="99"/>
        <v>30000</v>
      </c>
      <c r="W89" s="41"/>
      <c r="X89" s="41"/>
      <c r="Y89" s="62">
        <f t="shared" si="75"/>
        <v>0</v>
      </c>
      <c r="Z89" s="63"/>
      <c r="AA89" s="62">
        <f t="shared" si="100"/>
        <v>0</v>
      </c>
      <c r="AB89" s="41"/>
      <c r="AC89" s="41"/>
      <c r="AD89" s="63">
        <f t="shared" si="76"/>
        <v>0</v>
      </c>
      <c r="AE89" s="73"/>
      <c r="AF89" s="63">
        <f t="shared" si="101"/>
        <v>0</v>
      </c>
      <c r="AG89" s="41"/>
      <c r="AH89" s="41"/>
      <c r="AI89" s="63">
        <f t="shared" si="77"/>
        <v>0</v>
      </c>
      <c r="AJ89" s="62"/>
      <c r="AK89" s="63">
        <f t="shared" si="102"/>
        <v>0</v>
      </c>
      <c r="AL89" s="42"/>
      <c r="AM89" s="42"/>
      <c r="AN89" s="26">
        <f t="shared" si="78"/>
        <v>0</v>
      </c>
      <c r="AO89" s="42"/>
      <c r="AP89" s="26">
        <f t="shared" si="103"/>
        <v>0</v>
      </c>
      <c r="AQ89" s="42"/>
      <c r="AR89" s="42"/>
      <c r="AS89" s="26">
        <f t="shared" si="79"/>
        <v>0</v>
      </c>
      <c r="AT89" s="42"/>
      <c r="AU89" s="26">
        <f t="shared" si="104"/>
        <v>0</v>
      </c>
      <c r="AV89" s="42"/>
      <c r="AW89" s="42"/>
      <c r="AX89" s="26">
        <f t="shared" si="80"/>
        <v>0</v>
      </c>
      <c r="AY89" s="42"/>
      <c r="AZ89" s="26">
        <f t="shared" si="105"/>
        <v>0</v>
      </c>
      <c r="BA89" s="42"/>
      <c r="BB89" s="42"/>
      <c r="BC89" s="26">
        <f t="shared" si="81"/>
        <v>0</v>
      </c>
      <c r="BD89" s="42"/>
      <c r="BE89" s="74">
        <f t="shared" si="106"/>
        <v>0</v>
      </c>
      <c r="BF89" s="83"/>
      <c r="BG89" s="42"/>
      <c r="BH89" s="26">
        <f t="shared" si="82"/>
        <v>0</v>
      </c>
      <c r="BI89" s="26"/>
      <c r="BJ89" s="89">
        <f t="shared" si="107"/>
        <v>0</v>
      </c>
      <c r="BK89" s="83"/>
      <c r="BL89" s="11"/>
      <c r="BM89" s="64">
        <f t="shared" si="83"/>
        <v>0</v>
      </c>
      <c r="BN89" s="11"/>
      <c r="BO89" s="78">
        <f t="shared" si="108"/>
        <v>0</v>
      </c>
    </row>
    <row r="90" spans="1:67" ht="12.75" customHeight="1" x14ac:dyDescent="0.2">
      <c r="A90" s="52"/>
      <c r="B90" s="25" t="s">
        <v>21</v>
      </c>
      <c r="C90" s="55">
        <f t="shared" si="109"/>
        <v>0</v>
      </c>
      <c r="D90" s="55">
        <f t="shared" si="72"/>
        <v>45221</v>
      </c>
      <c r="E90" s="55">
        <f t="shared" si="96"/>
        <v>45221</v>
      </c>
      <c r="F90" s="55">
        <f t="shared" si="29"/>
        <v>0</v>
      </c>
      <c r="G90" s="55">
        <f t="shared" si="30"/>
        <v>45221</v>
      </c>
      <c r="H90" s="43"/>
      <c r="I90" s="43"/>
      <c r="J90" s="26">
        <f t="shared" si="95"/>
        <v>0</v>
      </c>
      <c r="K90" s="59"/>
      <c r="L90" s="26">
        <f t="shared" si="97"/>
        <v>0</v>
      </c>
      <c r="M90" s="43"/>
      <c r="N90" s="43"/>
      <c r="O90" s="26">
        <f t="shared" si="73"/>
        <v>0</v>
      </c>
      <c r="P90" s="59"/>
      <c r="Q90" s="26">
        <f t="shared" si="98"/>
        <v>0</v>
      </c>
      <c r="R90" s="43"/>
      <c r="S90" s="43">
        <v>45221</v>
      </c>
      <c r="T90" s="42">
        <f t="shared" si="74"/>
        <v>45221</v>
      </c>
      <c r="U90" s="42"/>
      <c r="V90" s="42">
        <f t="shared" si="99"/>
        <v>45221</v>
      </c>
      <c r="W90" s="41"/>
      <c r="X90" s="41"/>
      <c r="Y90" s="62">
        <f t="shared" si="75"/>
        <v>0</v>
      </c>
      <c r="Z90" s="63"/>
      <c r="AA90" s="62">
        <f t="shared" si="100"/>
        <v>0</v>
      </c>
      <c r="AB90" s="41"/>
      <c r="AC90" s="41"/>
      <c r="AD90" s="63">
        <f t="shared" si="76"/>
        <v>0</v>
      </c>
      <c r="AE90" s="73"/>
      <c r="AF90" s="63">
        <f t="shared" si="101"/>
        <v>0</v>
      </c>
      <c r="AG90" s="41"/>
      <c r="AH90" s="41"/>
      <c r="AI90" s="63">
        <f t="shared" si="77"/>
        <v>0</v>
      </c>
      <c r="AJ90" s="62"/>
      <c r="AK90" s="63">
        <f t="shared" si="102"/>
        <v>0</v>
      </c>
      <c r="AL90" s="42"/>
      <c r="AM90" s="42"/>
      <c r="AN90" s="26">
        <f t="shared" si="78"/>
        <v>0</v>
      </c>
      <c r="AO90" s="42"/>
      <c r="AP90" s="26">
        <f t="shared" si="103"/>
        <v>0</v>
      </c>
      <c r="AQ90" s="42"/>
      <c r="AR90" s="42"/>
      <c r="AS90" s="26">
        <f t="shared" si="79"/>
        <v>0</v>
      </c>
      <c r="AT90" s="42"/>
      <c r="AU90" s="26">
        <f t="shared" si="104"/>
        <v>0</v>
      </c>
      <c r="AV90" s="42"/>
      <c r="AW90" s="42"/>
      <c r="AX90" s="26">
        <f t="shared" si="80"/>
        <v>0</v>
      </c>
      <c r="AY90" s="42"/>
      <c r="AZ90" s="26">
        <f t="shared" si="105"/>
        <v>0</v>
      </c>
      <c r="BA90" s="42"/>
      <c r="BB90" s="42"/>
      <c r="BC90" s="26">
        <f t="shared" si="81"/>
        <v>0</v>
      </c>
      <c r="BD90" s="42"/>
      <c r="BE90" s="74">
        <f t="shared" si="106"/>
        <v>0</v>
      </c>
      <c r="BF90" s="83"/>
      <c r="BG90" s="42"/>
      <c r="BH90" s="26">
        <f t="shared" si="82"/>
        <v>0</v>
      </c>
      <c r="BI90" s="26"/>
      <c r="BJ90" s="89">
        <f t="shared" si="107"/>
        <v>0</v>
      </c>
      <c r="BK90" s="83"/>
      <c r="BL90" s="11"/>
      <c r="BM90" s="64">
        <f t="shared" si="83"/>
        <v>0</v>
      </c>
      <c r="BN90" s="11"/>
      <c r="BO90" s="78">
        <f t="shared" si="108"/>
        <v>0</v>
      </c>
    </row>
    <row r="91" spans="1:67" ht="12.75" customHeight="1" x14ac:dyDescent="0.2">
      <c r="A91" s="52"/>
      <c r="B91" s="25" t="s">
        <v>43</v>
      </c>
      <c r="C91" s="55">
        <f t="shared" si="109"/>
        <v>58761</v>
      </c>
      <c r="D91" s="55">
        <f t="shared" si="72"/>
        <v>0</v>
      </c>
      <c r="E91" s="55">
        <f t="shared" si="96"/>
        <v>58761</v>
      </c>
      <c r="F91" s="55">
        <f t="shared" si="29"/>
        <v>0</v>
      </c>
      <c r="G91" s="55">
        <f t="shared" si="30"/>
        <v>58761</v>
      </c>
      <c r="H91" s="43"/>
      <c r="I91" s="43"/>
      <c r="J91" s="26">
        <f t="shared" si="95"/>
        <v>0</v>
      </c>
      <c r="K91" s="59"/>
      <c r="L91" s="26">
        <f t="shared" si="97"/>
        <v>0</v>
      </c>
      <c r="M91" s="43"/>
      <c r="N91" s="43"/>
      <c r="O91" s="26">
        <f t="shared" si="73"/>
        <v>0</v>
      </c>
      <c r="P91" s="59"/>
      <c r="Q91" s="26">
        <f t="shared" si="98"/>
        <v>0</v>
      </c>
      <c r="R91" s="43"/>
      <c r="S91" s="43"/>
      <c r="T91" s="42">
        <f t="shared" si="74"/>
        <v>0</v>
      </c>
      <c r="U91" s="42"/>
      <c r="V91" s="42">
        <f t="shared" si="99"/>
        <v>0</v>
      </c>
      <c r="W91" s="43">
        <v>58761</v>
      </c>
      <c r="X91" s="43"/>
      <c r="Y91" s="62">
        <f t="shared" si="75"/>
        <v>58761</v>
      </c>
      <c r="Z91" s="63"/>
      <c r="AA91" s="62">
        <f t="shared" si="100"/>
        <v>58761</v>
      </c>
      <c r="AB91" s="43"/>
      <c r="AC91" s="43"/>
      <c r="AD91" s="63">
        <f t="shared" si="76"/>
        <v>0</v>
      </c>
      <c r="AE91" s="73"/>
      <c r="AF91" s="63">
        <f t="shared" si="101"/>
        <v>0</v>
      </c>
      <c r="AG91" s="43"/>
      <c r="AH91" s="43"/>
      <c r="AI91" s="63">
        <f t="shared" si="77"/>
        <v>0</v>
      </c>
      <c r="AJ91" s="62"/>
      <c r="AK91" s="63">
        <f t="shared" si="102"/>
        <v>0</v>
      </c>
      <c r="AL91" s="42"/>
      <c r="AM91" s="42"/>
      <c r="AN91" s="26">
        <f t="shared" si="78"/>
        <v>0</v>
      </c>
      <c r="AO91" s="42"/>
      <c r="AP91" s="26">
        <f t="shared" si="103"/>
        <v>0</v>
      </c>
      <c r="AQ91" s="42"/>
      <c r="AR91" s="42"/>
      <c r="AS91" s="26">
        <f t="shared" si="79"/>
        <v>0</v>
      </c>
      <c r="AT91" s="42"/>
      <c r="AU91" s="26">
        <f t="shared" si="104"/>
        <v>0</v>
      </c>
      <c r="AV91" s="42"/>
      <c r="AW91" s="42"/>
      <c r="AX91" s="26">
        <f t="shared" si="80"/>
        <v>0</v>
      </c>
      <c r="AY91" s="42"/>
      <c r="AZ91" s="26">
        <f t="shared" si="105"/>
        <v>0</v>
      </c>
      <c r="BA91" s="42"/>
      <c r="BB91" s="42"/>
      <c r="BC91" s="26">
        <f t="shared" si="81"/>
        <v>0</v>
      </c>
      <c r="BD91" s="42"/>
      <c r="BE91" s="74">
        <f t="shared" si="106"/>
        <v>0</v>
      </c>
      <c r="BF91" s="83"/>
      <c r="BG91" s="42"/>
      <c r="BH91" s="26">
        <f t="shared" si="82"/>
        <v>0</v>
      </c>
      <c r="BI91" s="26"/>
      <c r="BJ91" s="89">
        <f t="shared" si="107"/>
        <v>0</v>
      </c>
      <c r="BK91" s="83"/>
      <c r="BL91" s="11"/>
      <c r="BM91" s="64">
        <f t="shared" si="83"/>
        <v>0</v>
      </c>
      <c r="BN91" s="11"/>
      <c r="BO91" s="78">
        <f t="shared" si="108"/>
        <v>0</v>
      </c>
    </row>
    <row r="92" spans="1:67" ht="12.75" customHeight="1" x14ac:dyDescent="0.2">
      <c r="A92" s="52"/>
      <c r="B92" s="28" t="s">
        <v>17</v>
      </c>
      <c r="C92" s="55">
        <f t="shared" si="109"/>
        <v>147000</v>
      </c>
      <c r="D92" s="55">
        <f t="shared" si="72"/>
        <v>0</v>
      </c>
      <c r="E92" s="55">
        <f t="shared" si="96"/>
        <v>147000</v>
      </c>
      <c r="F92" s="55">
        <f t="shared" ref="F92:F103" si="128">+K92+P92+U92+Z92+AE92+AJ92+AO92+AT92+AY92+BD92+BI92+BN92</f>
        <v>0</v>
      </c>
      <c r="G92" s="55">
        <f t="shared" ref="G92:G103" si="129">+L92+Q92+V92+AA92+AF92+AK92+AP92+AU92+AZ92+BE92+BJ92+BO92</f>
        <v>147000</v>
      </c>
      <c r="H92" s="43"/>
      <c r="I92" s="43"/>
      <c r="J92" s="26">
        <f t="shared" si="95"/>
        <v>0</v>
      </c>
      <c r="K92" s="59"/>
      <c r="L92" s="26">
        <f t="shared" si="97"/>
        <v>0</v>
      </c>
      <c r="M92" s="43"/>
      <c r="N92" s="43"/>
      <c r="O92" s="26">
        <f t="shared" si="73"/>
        <v>0</v>
      </c>
      <c r="P92" s="59"/>
      <c r="Q92" s="26">
        <f t="shared" si="98"/>
        <v>0</v>
      </c>
      <c r="R92" s="43"/>
      <c r="S92" s="43"/>
      <c r="T92" s="42">
        <f t="shared" si="74"/>
        <v>0</v>
      </c>
      <c r="U92" s="42"/>
      <c r="V92" s="42">
        <f t="shared" si="99"/>
        <v>0</v>
      </c>
      <c r="W92" s="41"/>
      <c r="X92" s="41"/>
      <c r="Y92" s="62">
        <f t="shared" si="75"/>
        <v>0</v>
      </c>
      <c r="Z92" s="63"/>
      <c r="AA92" s="62">
        <f t="shared" si="100"/>
        <v>0</v>
      </c>
      <c r="AB92" s="43"/>
      <c r="AC92" s="43"/>
      <c r="AD92" s="63">
        <f t="shared" si="76"/>
        <v>0</v>
      </c>
      <c r="AE92" s="73"/>
      <c r="AF92" s="63">
        <f t="shared" si="101"/>
        <v>0</v>
      </c>
      <c r="AG92" s="43"/>
      <c r="AH92" s="43"/>
      <c r="AI92" s="63">
        <f t="shared" si="77"/>
        <v>0</v>
      </c>
      <c r="AJ92" s="62"/>
      <c r="AK92" s="63">
        <f t="shared" si="102"/>
        <v>0</v>
      </c>
      <c r="AL92" s="42"/>
      <c r="AM92" s="42"/>
      <c r="AN92" s="26">
        <f t="shared" si="78"/>
        <v>0</v>
      </c>
      <c r="AO92" s="42"/>
      <c r="AP92" s="26">
        <f t="shared" si="103"/>
        <v>0</v>
      </c>
      <c r="AQ92" s="42"/>
      <c r="AR92" s="42"/>
      <c r="AS92" s="26">
        <f t="shared" si="79"/>
        <v>0</v>
      </c>
      <c r="AT92" s="42"/>
      <c r="AU92" s="26">
        <f t="shared" si="104"/>
        <v>0</v>
      </c>
      <c r="AV92" s="42"/>
      <c r="AW92" s="42"/>
      <c r="AX92" s="26">
        <f t="shared" si="80"/>
        <v>0</v>
      </c>
      <c r="AY92" s="42"/>
      <c r="AZ92" s="26">
        <f t="shared" si="105"/>
        <v>0</v>
      </c>
      <c r="BA92" s="42">
        <v>147000</v>
      </c>
      <c r="BB92" s="42"/>
      <c r="BC92" s="26">
        <f t="shared" si="81"/>
        <v>147000</v>
      </c>
      <c r="BD92" s="42"/>
      <c r="BE92" s="74">
        <f t="shared" si="106"/>
        <v>147000</v>
      </c>
      <c r="BF92" s="83"/>
      <c r="BG92" s="42"/>
      <c r="BH92" s="26">
        <f t="shared" si="82"/>
        <v>0</v>
      </c>
      <c r="BI92" s="26"/>
      <c r="BJ92" s="89">
        <f t="shared" si="107"/>
        <v>0</v>
      </c>
      <c r="BK92" s="83"/>
      <c r="BL92" s="11"/>
      <c r="BM92" s="64">
        <f t="shared" si="83"/>
        <v>0</v>
      </c>
      <c r="BN92" s="11"/>
      <c r="BO92" s="78">
        <f t="shared" si="108"/>
        <v>0</v>
      </c>
    </row>
    <row r="93" spans="1:67" ht="12.75" customHeight="1" x14ac:dyDescent="0.2">
      <c r="A93" s="52"/>
      <c r="B93" s="30" t="s">
        <v>18</v>
      </c>
      <c r="C93" s="55">
        <f t="shared" si="109"/>
        <v>770744</v>
      </c>
      <c r="D93" s="55">
        <f t="shared" si="72"/>
        <v>0</v>
      </c>
      <c r="E93" s="55">
        <f t="shared" si="96"/>
        <v>770744</v>
      </c>
      <c r="F93" s="55">
        <f t="shared" si="128"/>
        <v>0</v>
      </c>
      <c r="G93" s="55">
        <f t="shared" si="129"/>
        <v>770744</v>
      </c>
      <c r="H93" s="43"/>
      <c r="I93" s="43"/>
      <c r="J93" s="26">
        <f t="shared" si="95"/>
        <v>0</v>
      </c>
      <c r="K93" s="59"/>
      <c r="L93" s="26">
        <f t="shared" si="97"/>
        <v>0</v>
      </c>
      <c r="M93" s="43"/>
      <c r="N93" s="43"/>
      <c r="O93" s="26">
        <f t="shared" si="73"/>
        <v>0</v>
      </c>
      <c r="P93" s="59"/>
      <c r="Q93" s="26">
        <f t="shared" si="98"/>
        <v>0</v>
      </c>
      <c r="R93" s="43"/>
      <c r="S93" s="43"/>
      <c r="T93" s="42">
        <f t="shared" si="74"/>
        <v>0</v>
      </c>
      <c r="U93" s="42"/>
      <c r="V93" s="42">
        <f t="shared" si="99"/>
        <v>0</v>
      </c>
      <c r="W93" s="41"/>
      <c r="X93" s="41"/>
      <c r="Y93" s="62">
        <f t="shared" si="75"/>
        <v>0</v>
      </c>
      <c r="Z93" s="63"/>
      <c r="AA93" s="62">
        <f t="shared" si="100"/>
        <v>0</v>
      </c>
      <c r="AB93" s="41"/>
      <c r="AC93" s="41"/>
      <c r="AD93" s="63">
        <f t="shared" si="76"/>
        <v>0</v>
      </c>
      <c r="AE93" s="73"/>
      <c r="AF93" s="63">
        <f t="shared" si="101"/>
        <v>0</v>
      </c>
      <c r="AG93" s="41"/>
      <c r="AH93" s="41"/>
      <c r="AI93" s="63">
        <f t="shared" si="77"/>
        <v>0</v>
      </c>
      <c r="AJ93" s="62"/>
      <c r="AK93" s="63">
        <f t="shared" si="102"/>
        <v>0</v>
      </c>
      <c r="AL93" s="42"/>
      <c r="AM93" s="42"/>
      <c r="AN93" s="26">
        <f t="shared" si="78"/>
        <v>0</v>
      </c>
      <c r="AO93" s="42"/>
      <c r="AP93" s="26">
        <f t="shared" si="103"/>
        <v>0</v>
      </c>
      <c r="AQ93" s="42"/>
      <c r="AR93" s="42"/>
      <c r="AS93" s="26">
        <f t="shared" si="79"/>
        <v>0</v>
      </c>
      <c r="AT93" s="42"/>
      <c r="AU93" s="26">
        <f t="shared" si="104"/>
        <v>0</v>
      </c>
      <c r="AV93" s="42">
        <v>770744</v>
      </c>
      <c r="AW93" s="42"/>
      <c r="AX93" s="26">
        <f t="shared" si="80"/>
        <v>770744</v>
      </c>
      <c r="AY93" s="42"/>
      <c r="AZ93" s="26">
        <f t="shared" si="105"/>
        <v>770744</v>
      </c>
      <c r="BA93" s="42"/>
      <c r="BB93" s="42"/>
      <c r="BC93" s="26">
        <f t="shared" si="81"/>
        <v>0</v>
      </c>
      <c r="BD93" s="42"/>
      <c r="BE93" s="74">
        <f t="shared" si="106"/>
        <v>0</v>
      </c>
      <c r="BF93" s="83"/>
      <c r="BG93" s="42"/>
      <c r="BH93" s="26">
        <f t="shared" si="82"/>
        <v>0</v>
      </c>
      <c r="BI93" s="26"/>
      <c r="BJ93" s="89">
        <f t="shared" si="107"/>
        <v>0</v>
      </c>
      <c r="BK93" s="83"/>
      <c r="BL93" s="11"/>
      <c r="BM93" s="64">
        <f t="shared" si="83"/>
        <v>0</v>
      </c>
      <c r="BN93" s="11"/>
      <c r="BO93" s="78">
        <f t="shared" si="108"/>
        <v>0</v>
      </c>
    </row>
    <row r="94" spans="1:67" ht="12.75" customHeight="1" x14ac:dyDescent="0.2">
      <c r="A94" s="52"/>
      <c r="B94" s="30" t="s">
        <v>44</v>
      </c>
      <c r="C94" s="55">
        <f t="shared" si="109"/>
        <v>25000</v>
      </c>
      <c r="D94" s="55">
        <f t="shared" si="72"/>
        <v>24000</v>
      </c>
      <c r="E94" s="55">
        <f t="shared" si="96"/>
        <v>49000</v>
      </c>
      <c r="F94" s="55">
        <f t="shared" si="128"/>
        <v>0</v>
      </c>
      <c r="G94" s="55">
        <f t="shared" si="129"/>
        <v>49000</v>
      </c>
      <c r="H94" s="43"/>
      <c r="I94" s="43"/>
      <c r="J94" s="26">
        <f t="shared" si="95"/>
        <v>0</v>
      </c>
      <c r="K94" s="59"/>
      <c r="L94" s="26">
        <f t="shared" si="97"/>
        <v>0</v>
      </c>
      <c r="M94" s="43"/>
      <c r="N94" s="43"/>
      <c r="O94" s="26">
        <f t="shared" si="73"/>
        <v>0</v>
      </c>
      <c r="P94" s="59"/>
      <c r="Q94" s="26">
        <f t="shared" si="98"/>
        <v>0</v>
      </c>
      <c r="R94" s="43"/>
      <c r="S94" s="43"/>
      <c r="T94" s="42">
        <f t="shared" si="74"/>
        <v>0</v>
      </c>
      <c r="U94" s="42"/>
      <c r="V94" s="42">
        <f t="shared" si="99"/>
        <v>0</v>
      </c>
      <c r="W94" s="41"/>
      <c r="X94" s="41"/>
      <c r="Y94" s="62">
        <f t="shared" si="75"/>
        <v>0</v>
      </c>
      <c r="Z94" s="63"/>
      <c r="AA94" s="62">
        <f t="shared" si="100"/>
        <v>0</v>
      </c>
      <c r="AB94" s="41"/>
      <c r="AC94" s="41"/>
      <c r="AD94" s="63">
        <f t="shared" si="76"/>
        <v>0</v>
      </c>
      <c r="AE94" s="73"/>
      <c r="AF94" s="63">
        <f t="shared" si="101"/>
        <v>0</v>
      </c>
      <c r="AG94" s="41"/>
      <c r="AH94" s="41"/>
      <c r="AI94" s="63">
        <f t="shared" si="77"/>
        <v>0</v>
      </c>
      <c r="AJ94" s="62"/>
      <c r="AK94" s="63">
        <f t="shared" si="102"/>
        <v>0</v>
      </c>
      <c r="AL94" s="42"/>
      <c r="AM94" s="42"/>
      <c r="AN94" s="26">
        <f t="shared" si="78"/>
        <v>0</v>
      </c>
      <c r="AO94" s="42">
        <v>0</v>
      </c>
      <c r="AP94" s="26">
        <f t="shared" si="103"/>
        <v>0</v>
      </c>
      <c r="AQ94" s="42">
        <v>25000</v>
      </c>
      <c r="AR94" s="42">
        <v>24000</v>
      </c>
      <c r="AS94" s="26">
        <f t="shared" si="79"/>
        <v>49000</v>
      </c>
      <c r="AT94" s="42"/>
      <c r="AU94" s="26">
        <f t="shared" si="104"/>
        <v>49000</v>
      </c>
      <c r="AV94" s="42"/>
      <c r="AW94" s="42"/>
      <c r="AX94" s="26">
        <f t="shared" si="80"/>
        <v>0</v>
      </c>
      <c r="AY94" s="42"/>
      <c r="AZ94" s="26">
        <f t="shared" si="105"/>
        <v>0</v>
      </c>
      <c r="BA94" s="42"/>
      <c r="BB94" s="42"/>
      <c r="BC94" s="26">
        <f t="shared" si="81"/>
        <v>0</v>
      </c>
      <c r="BD94" s="42"/>
      <c r="BE94" s="74">
        <f t="shared" si="106"/>
        <v>0</v>
      </c>
      <c r="BF94" s="83"/>
      <c r="BG94" s="42"/>
      <c r="BH94" s="26">
        <f t="shared" si="82"/>
        <v>0</v>
      </c>
      <c r="BI94" s="26"/>
      <c r="BJ94" s="89">
        <f t="shared" si="107"/>
        <v>0</v>
      </c>
      <c r="BK94" s="83"/>
      <c r="BL94" s="11"/>
      <c r="BM94" s="64">
        <f t="shared" si="83"/>
        <v>0</v>
      </c>
      <c r="BN94" s="11"/>
      <c r="BO94" s="78">
        <f t="shared" si="108"/>
        <v>0</v>
      </c>
    </row>
    <row r="95" spans="1:67" ht="12.75" customHeight="1" x14ac:dyDescent="0.2">
      <c r="A95" s="52"/>
      <c r="B95" s="25" t="s">
        <v>19</v>
      </c>
      <c r="C95" s="55">
        <f t="shared" si="109"/>
        <v>2147614</v>
      </c>
      <c r="D95" s="55">
        <f t="shared" si="72"/>
        <v>14043</v>
      </c>
      <c r="E95" s="55">
        <f t="shared" si="96"/>
        <v>2161657</v>
      </c>
      <c r="F95" s="55">
        <f t="shared" si="128"/>
        <v>0</v>
      </c>
      <c r="G95" s="55">
        <f t="shared" si="129"/>
        <v>2161657</v>
      </c>
      <c r="H95" s="43"/>
      <c r="I95" s="43"/>
      <c r="J95" s="26">
        <f t="shared" si="95"/>
        <v>0</v>
      </c>
      <c r="K95" s="59"/>
      <c r="L95" s="26">
        <f t="shared" si="97"/>
        <v>0</v>
      </c>
      <c r="M95" s="43"/>
      <c r="N95" s="43"/>
      <c r="O95" s="26">
        <f t="shared" si="73"/>
        <v>0</v>
      </c>
      <c r="P95" s="59"/>
      <c r="Q95" s="26">
        <f t="shared" si="98"/>
        <v>0</v>
      </c>
      <c r="R95" s="43"/>
      <c r="S95" s="43"/>
      <c r="T95" s="42">
        <f t="shared" si="74"/>
        <v>0</v>
      </c>
      <c r="U95" s="42"/>
      <c r="V95" s="42">
        <f t="shared" si="99"/>
        <v>0</v>
      </c>
      <c r="W95" s="41"/>
      <c r="X95" s="41"/>
      <c r="Y95" s="62">
        <f t="shared" si="75"/>
        <v>0</v>
      </c>
      <c r="Z95" s="63"/>
      <c r="AA95" s="62">
        <f t="shared" si="100"/>
        <v>0</v>
      </c>
      <c r="AB95" s="31">
        <v>82187</v>
      </c>
      <c r="AC95" s="31"/>
      <c r="AD95" s="63">
        <f t="shared" si="76"/>
        <v>82187</v>
      </c>
      <c r="AE95" s="63"/>
      <c r="AF95" s="63">
        <f t="shared" si="101"/>
        <v>82187</v>
      </c>
      <c r="AG95" s="31">
        <v>2065427</v>
      </c>
      <c r="AH95" s="31">
        <v>14043</v>
      </c>
      <c r="AI95" s="63">
        <f t="shared" si="77"/>
        <v>2079470</v>
      </c>
      <c r="AJ95" s="62"/>
      <c r="AK95" s="63">
        <f t="shared" si="102"/>
        <v>2079470</v>
      </c>
      <c r="AL95" s="42"/>
      <c r="AM95" s="42"/>
      <c r="AN95" s="26">
        <f t="shared" si="78"/>
        <v>0</v>
      </c>
      <c r="AO95" s="42"/>
      <c r="AP95" s="26">
        <f t="shared" si="103"/>
        <v>0</v>
      </c>
      <c r="AQ95" s="42"/>
      <c r="AR95" s="42"/>
      <c r="AS95" s="26">
        <f t="shared" si="79"/>
        <v>0</v>
      </c>
      <c r="AT95" s="42"/>
      <c r="AU95" s="26">
        <f t="shared" si="104"/>
        <v>0</v>
      </c>
      <c r="AV95" s="42"/>
      <c r="AW95" s="42"/>
      <c r="AX95" s="26">
        <f t="shared" si="80"/>
        <v>0</v>
      </c>
      <c r="AY95" s="42"/>
      <c r="AZ95" s="26">
        <f t="shared" si="105"/>
        <v>0</v>
      </c>
      <c r="BA95" s="42"/>
      <c r="BB95" s="42"/>
      <c r="BC95" s="26">
        <f t="shared" si="81"/>
        <v>0</v>
      </c>
      <c r="BD95" s="42"/>
      <c r="BE95" s="74">
        <f t="shared" si="106"/>
        <v>0</v>
      </c>
      <c r="BF95" s="83"/>
      <c r="BG95" s="42"/>
      <c r="BH95" s="26">
        <f t="shared" si="82"/>
        <v>0</v>
      </c>
      <c r="BI95" s="26"/>
      <c r="BJ95" s="89">
        <f t="shared" si="107"/>
        <v>0</v>
      </c>
      <c r="BK95" s="83"/>
      <c r="BL95" s="11"/>
      <c r="BM95" s="64">
        <f t="shared" si="83"/>
        <v>0</v>
      </c>
      <c r="BN95" s="11"/>
      <c r="BO95" s="78">
        <f t="shared" si="108"/>
        <v>0</v>
      </c>
    </row>
    <row r="96" spans="1:67" ht="18.75" customHeight="1" x14ac:dyDescent="0.2">
      <c r="A96" s="133" t="s">
        <v>132</v>
      </c>
      <c r="B96" s="134"/>
      <c r="C96" s="61">
        <f>+H96+M96+R96+W96+AB96+AG96+AL96+AQ96+AV96+BA96+BF96+BK96</f>
        <v>3626554</v>
      </c>
      <c r="D96" s="40">
        <f>SUM(D73:D95)</f>
        <v>116892</v>
      </c>
      <c r="E96" s="61">
        <f t="shared" si="96"/>
        <v>3743446</v>
      </c>
      <c r="F96" s="61">
        <f t="shared" si="128"/>
        <v>0</v>
      </c>
      <c r="G96" s="61">
        <f t="shared" si="129"/>
        <v>3743446</v>
      </c>
      <c r="H96" s="40">
        <f t="shared" ref="H96:AM96" si="130">SUM(H73:H95)</f>
        <v>266956</v>
      </c>
      <c r="I96" s="40">
        <f t="shared" si="130"/>
        <v>26531</v>
      </c>
      <c r="J96" s="40">
        <f t="shared" si="130"/>
        <v>293487</v>
      </c>
      <c r="K96" s="40">
        <f t="shared" si="130"/>
        <v>0</v>
      </c>
      <c r="L96" s="40">
        <f t="shared" si="130"/>
        <v>293487</v>
      </c>
      <c r="M96" s="40">
        <f t="shared" si="130"/>
        <v>62887</v>
      </c>
      <c r="N96" s="40">
        <f t="shared" si="130"/>
        <v>2120</v>
      </c>
      <c r="O96" s="40">
        <f t="shared" si="130"/>
        <v>65007</v>
      </c>
      <c r="P96" s="40">
        <f t="shared" si="130"/>
        <v>0</v>
      </c>
      <c r="Q96" s="40">
        <f t="shared" si="130"/>
        <v>65007</v>
      </c>
      <c r="R96" s="40">
        <f t="shared" si="130"/>
        <v>147592</v>
      </c>
      <c r="S96" s="40">
        <f t="shared" si="130"/>
        <v>50198</v>
      </c>
      <c r="T96" s="29">
        <f t="shared" si="130"/>
        <v>197790</v>
      </c>
      <c r="U96" s="29">
        <f t="shared" si="130"/>
        <v>0</v>
      </c>
      <c r="V96" s="29">
        <f t="shared" si="130"/>
        <v>197790</v>
      </c>
      <c r="W96" s="40">
        <f t="shared" si="130"/>
        <v>58761</v>
      </c>
      <c r="X96" s="40">
        <f t="shared" si="130"/>
        <v>0</v>
      </c>
      <c r="Y96" s="29">
        <f t="shared" si="130"/>
        <v>58761</v>
      </c>
      <c r="Z96" s="29">
        <f t="shared" si="130"/>
        <v>0</v>
      </c>
      <c r="AA96" s="29">
        <f t="shared" si="130"/>
        <v>58761</v>
      </c>
      <c r="AB96" s="40">
        <f t="shared" si="130"/>
        <v>82187</v>
      </c>
      <c r="AC96" s="40">
        <f t="shared" si="130"/>
        <v>0</v>
      </c>
      <c r="AD96" s="40">
        <f t="shared" si="130"/>
        <v>82187</v>
      </c>
      <c r="AE96" s="40">
        <f t="shared" si="130"/>
        <v>0</v>
      </c>
      <c r="AF96" s="40">
        <f t="shared" si="130"/>
        <v>82187</v>
      </c>
      <c r="AG96" s="40">
        <f t="shared" si="130"/>
        <v>2065427</v>
      </c>
      <c r="AH96" s="40">
        <f t="shared" si="130"/>
        <v>14043</v>
      </c>
      <c r="AI96" s="40">
        <f t="shared" si="130"/>
        <v>2079470</v>
      </c>
      <c r="AJ96" s="40">
        <f t="shared" si="130"/>
        <v>0</v>
      </c>
      <c r="AK96" s="40">
        <f t="shared" si="130"/>
        <v>2079470</v>
      </c>
      <c r="AL96" s="40">
        <f t="shared" si="130"/>
        <v>0</v>
      </c>
      <c r="AM96" s="40">
        <f t="shared" si="130"/>
        <v>0</v>
      </c>
      <c r="AN96" s="40">
        <f t="shared" ref="AN96:BM96" si="131">SUM(AN73:AN95)</f>
        <v>0</v>
      </c>
      <c r="AO96" s="40">
        <f t="shared" si="131"/>
        <v>0</v>
      </c>
      <c r="AP96" s="40">
        <f t="shared" si="131"/>
        <v>0</v>
      </c>
      <c r="AQ96" s="40">
        <f t="shared" si="131"/>
        <v>25000</v>
      </c>
      <c r="AR96" s="40">
        <f t="shared" si="131"/>
        <v>24000</v>
      </c>
      <c r="AS96" s="40">
        <f t="shared" si="131"/>
        <v>49000</v>
      </c>
      <c r="AT96" s="40">
        <f t="shared" si="131"/>
        <v>0</v>
      </c>
      <c r="AU96" s="40">
        <f t="shared" si="131"/>
        <v>49000</v>
      </c>
      <c r="AV96" s="40">
        <f t="shared" si="131"/>
        <v>770744</v>
      </c>
      <c r="AW96" s="40">
        <f t="shared" si="131"/>
        <v>0</v>
      </c>
      <c r="AX96" s="40">
        <f t="shared" si="131"/>
        <v>770744</v>
      </c>
      <c r="AY96" s="40">
        <f t="shared" si="131"/>
        <v>0</v>
      </c>
      <c r="AZ96" s="40">
        <f t="shared" si="131"/>
        <v>770744</v>
      </c>
      <c r="BA96" s="40">
        <f t="shared" si="131"/>
        <v>147000</v>
      </c>
      <c r="BB96" s="40">
        <f t="shared" si="131"/>
        <v>0</v>
      </c>
      <c r="BC96" s="40">
        <f t="shared" si="131"/>
        <v>147000</v>
      </c>
      <c r="BD96" s="40">
        <f t="shared" si="131"/>
        <v>0</v>
      </c>
      <c r="BE96" s="40">
        <f t="shared" si="131"/>
        <v>147000</v>
      </c>
      <c r="BF96" s="79">
        <f t="shared" si="131"/>
        <v>0</v>
      </c>
      <c r="BG96" s="40">
        <f t="shared" si="131"/>
        <v>0</v>
      </c>
      <c r="BH96" s="40">
        <f t="shared" si="131"/>
        <v>0</v>
      </c>
      <c r="BI96" s="40">
        <f t="shared" si="131"/>
        <v>0</v>
      </c>
      <c r="BJ96" s="40">
        <f t="shared" si="131"/>
        <v>0</v>
      </c>
      <c r="BK96" s="79">
        <f t="shared" si="131"/>
        <v>0</v>
      </c>
      <c r="BL96" s="40">
        <f t="shared" si="131"/>
        <v>0</v>
      </c>
      <c r="BM96" s="40">
        <f t="shared" si="131"/>
        <v>0</v>
      </c>
      <c r="BN96" s="11"/>
      <c r="BO96" s="78">
        <f t="shared" si="108"/>
        <v>0</v>
      </c>
    </row>
    <row r="97" spans="1:67" ht="18.75" customHeight="1" x14ac:dyDescent="0.2">
      <c r="A97" s="133" t="s">
        <v>137</v>
      </c>
      <c r="B97" s="134"/>
      <c r="C97" s="61">
        <f t="shared" ref="C97" si="132">+H97+M97+R97+W97+AB97+AG97+AL97+AQ97+AV97+BA97+BF97+BK97</f>
        <v>427971</v>
      </c>
      <c r="D97" s="61">
        <f t="shared" ref="D97" si="133">+I97+N97+S97+X97+AC97+AH97+AM97+AR97+AW97+BB97+BG97+BL97</f>
        <v>13877</v>
      </c>
      <c r="E97" s="61">
        <f t="shared" si="96"/>
        <v>441848</v>
      </c>
      <c r="F97" s="61">
        <f t="shared" si="128"/>
        <v>0</v>
      </c>
      <c r="G97" s="61">
        <f t="shared" si="129"/>
        <v>441848</v>
      </c>
      <c r="H97" s="40">
        <v>289259</v>
      </c>
      <c r="I97" s="40">
        <v>11765</v>
      </c>
      <c r="J97" s="65">
        <f t="shared" si="95"/>
        <v>301024</v>
      </c>
      <c r="K97" s="72"/>
      <c r="L97" s="26">
        <f t="shared" si="97"/>
        <v>301024</v>
      </c>
      <c r="M97" s="40">
        <v>37486</v>
      </c>
      <c r="N97" s="40">
        <v>1532</v>
      </c>
      <c r="O97" s="65">
        <f t="shared" si="73"/>
        <v>39018</v>
      </c>
      <c r="P97" s="72"/>
      <c r="Q97" s="26">
        <f t="shared" si="98"/>
        <v>39018</v>
      </c>
      <c r="R97" s="40">
        <v>100590</v>
      </c>
      <c r="S97" s="40">
        <v>580</v>
      </c>
      <c r="T97" s="44">
        <f t="shared" si="74"/>
        <v>101170</v>
      </c>
      <c r="U97" s="42"/>
      <c r="V97" s="42">
        <f t="shared" si="99"/>
        <v>101170</v>
      </c>
      <c r="W97" s="40"/>
      <c r="X97" s="40"/>
      <c r="Y97" s="62">
        <f t="shared" si="75"/>
        <v>0</v>
      </c>
      <c r="Z97" s="63"/>
      <c r="AA97" s="62">
        <f t="shared" si="100"/>
        <v>0</v>
      </c>
      <c r="AB97" s="40"/>
      <c r="AC97" s="40"/>
      <c r="AD97" s="63">
        <f t="shared" si="76"/>
        <v>0</v>
      </c>
      <c r="AE97" s="73"/>
      <c r="AF97" s="63">
        <f t="shared" si="101"/>
        <v>0</v>
      </c>
      <c r="AG97" s="40"/>
      <c r="AH97" s="40"/>
      <c r="AI97" s="63">
        <f t="shared" si="77"/>
        <v>0</v>
      </c>
      <c r="AJ97" s="73"/>
      <c r="AK97" s="63">
        <f t="shared" si="102"/>
        <v>0</v>
      </c>
      <c r="AL97" s="40"/>
      <c r="AM97" s="40"/>
      <c r="AN97" s="26">
        <f t="shared" si="78"/>
        <v>0</v>
      </c>
      <c r="AO97" s="59"/>
      <c r="AP97" s="26">
        <f t="shared" si="103"/>
        <v>0</v>
      </c>
      <c r="AQ97" s="40"/>
      <c r="AR97" s="40"/>
      <c r="AS97" s="26">
        <f t="shared" si="79"/>
        <v>0</v>
      </c>
      <c r="AT97" s="59"/>
      <c r="AU97" s="26">
        <f t="shared" si="104"/>
        <v>0</v>
      </c>
      <c r="AV97" s="40">
        <v>636</v>
      </c>
      <c r="AW97" s="40"/>
      <c r="AX97" s="26">
        <f t="shared" si="80"/>
        <v>636</v>
      </c>
      <c r="AY97" s="59"/>
      <c r="AZ97" s="26">
        <f t="shared" si="105"/>
        <v>636</v>
      </c>
      <c r="BA97" s="40"/>
      <c r="BB97" s="40"/>
      <c r="BC97" s="26">
        <f t="shared" si="81"/>
        <v>0</v>
      </c>
      <c r="BD97" s="59"/>
      <c r="BE97" s="74">
        <f t="shared" si="106"/>
        <v>0</v>
      </c>
      <c r="BF97" s="79"/>
      <c r="BG97" s="40"/>
      <c r="BH97" s="26">
        <f t="shared" si="82"/>
        <v>0</v>
      </c>
      <c r="BI97" s="26"/>
      <c r="BJ97" s="89">
        <f t="shared" si="107"/>
        <v>0</v>
      </c>
      <c r="BK97" s="79"/>
      <c r="BL97" s="40"/>
      <c r="BM97" s="64">
        <f t="shared" si="83"/>
        <v>0</v>
      </c>
      <c r="BN97" s="11"/>
      <c r="BO97" s="78">
        <f t="shared" si="108"/>
        <v>0</v>
      </c>
    </row>
    <row r="98" spans="1:67" ht="18.75" customHeight="1" x14ac:dyDescent="0.2">
      <c r="A98" s="133" t="s">
        <v>138</v>
      </c>
      <c r="B98" s="134"/>
      <c r="C98" s="99">
        <f t="shared" ref="C98" si="134">+H98+M98+R98+W98+AB98+AG98+AL98+AQ98+AV98+BA98+BF98+BK98</f>
        <v>2726</v>
      </c>
      <c r="D98" s="61">
        <f t="shared" ref="D98" si="135">+I98+N98+S98+X98+AC98+AH98+AM98+AR98+AW98+BB98+BG98+BL98</f>
        <v>0</v>
      </c>
      <c r="E98" s="61">
        <f t="shared" si="96"/>
        <v>2726</v>
      </c>
      <c r="F98" s="61">
        <f t="shared" si="128"/>
        <v>0</v>
      </c>
      <c r="G98" s="61">
        <f t="shared" si="129"/>
        <v>2726</v>
      </c>
      <c r="H98" s="40">
        <v>1613</v>
      </c>
      <c r="I98" s="40"/>
      <c r="J98" s="65">
        <f t="shared" si="95"/>
        <v>1613</v>
      </c>
      <c r="K98" s="72"/>
      <c r="L98" s="26">
        <f t="shared" si="97"/>
        <v>1613</v>
      </c>
      <c r="M98" s="40">
        <v>677</v>
      </c>
      <c r="N98" s="40"/>
      <c r="O98" s="65">
        <f t="shared" si="73"/>
        <v>677</v>
      </c>
      <c r="P98" s="72"/>
      <c r="Q98" s="26">
        <f t="shared" si="98"/>
        <v>677</v>
      </c>
      <c r="R98" s="40">
        <v>436</v>
      </c>
      <c r="S98" s="40"/>
      <c r="T98" s="44">
        <f t="shared" si="74"/>
        <v>436</v>
      </c>
      <c r="U98" s="42"/>
      <c r="V98" s="42">
        <f t="shared" si="99"/>
        <v>436</v>
      </c>
      <c r="W98" s="40"/>
      <c r="X98" s="40"/>
      <c r="Y98" s="62">
        <f t="shared" si="75"/>
        <v>0</v>
      </c>
      <c r="Z98" s="63"/>
      <c r="AA98" s="62">
        <f t="shared" si="100"/>
        <v>0</v>
      </c>
      <c r="AB98" s="40"/>
      <c r="AC98" s="40"/>
      <c r="AD98" s="63">
        <f t="shared" si="76"/>
        <v>0</v>
      </c>
      <c r="AE98" s="73"/>
      <c r="AF98" s="63">
        <f t="shared" si="101"/>
        <v>0</v>
      </c>
      <c r="AG98" s="40"/>
      <c r="AH98" s="40"/>
      <c r="AI98" s="63">
        <f t="shared" si="77"/>
        <v>0</v>
      </c>
      <c r="AJ98" s="73"/>
      <c r="AK98" s="63">
        <f t="shared" si="102"/>
        <v>0</v>
      </c>
      <c r="AL98" s="40"/>
      <c r="AM98" s="40"/>
      <c r="AN98" s="26">
        <f t="shared" si="78"/>
        <v>0</v>
      </c>
      <c r="AO98" s="59"/>
      <c r="AP98" s="26">
        <f t="shared" si="103"/>
        <v>0</v>
      </c>
      <c r="AQ98" s="40"/>
      <c r="AR98" s="40"/>
      <c r="AS98" s="26">
        <f t="shared" si="79"/>
        <v>0</v>
      </c>
      <c r="AT98" s="59"/>
      <c r="AU98" s="26">
        <f t="shared" si="104"/>
        <v>0</v>
      </c>
      <c r="AV98" s="40">
        <v>0</v>
      </c>
      <c r="AW98" s="40"/>
      <c r="AX98" s="26">
        <f t="shared" si="80"/>
        <v>0</v>
      </c>
      <c r="AY98" s="59"/>
      <c r="AZ98" s="26">
        <f t="shared" si="105"/>
        <v>0</v>
      </c>
      <c r="BA98" s="40">
        <v>0</v>
      </c>
      <c r="BB98" s="40"/>
      <c r="BC98" s="26">
        <f t="shared" si="81"/>
        <v>0</v>
      </c>
      <c r="BD98" s="59"/>
      <c r="BE98" s="74">
        <f t="shared" si="106"/>
        <v>0</v>
      </c>
      <c r="BF98" s="79"/>
      <c r="BG98" s="40"/>
      <c r="BH98" s="26">
        <f t="shared" si="82"/>
        <v>0</v>
      </c>
      <c r="BI98" s="26"/>
      <c r="BJ98" s="89">
        <f t="shared" si="107"/>
        <v>0</v>
      </c>
      <c r="BK98" s="79"/>
      <c r="BL98" s="40"/>
      <c r="BM98" s="64">
        <f t="shared" si="83"/>
        <v>0</v>
      </c>
      <c r="BN98" s="11"/>
      <c r="BO98" s="78">
        <f t="shared" si="108"/>
        <v>0</v>
      </c>
    </row>
    <row r="99" spans="1:67" ht="18.75" customHeight="1" x14ac:dyDescent="0.2">
      <c r="A99" s="133" t="s">
        <v>133</v>
      </c>
      <c r="B99" s="134"/>
      <c r="C99" s="61">
        <f>SUM(C96:C98)</f>
        <v>4057251</v>
      </c>
      <c r="D99" s="61">
        <f t="shared" ref="D99:BM99" si="136">SUM(D96:D98)</f>
        <v>130769</v>
      </c>
      <c r="E99" s="61">
        <f t="shared" si="96"/>
        <v>4188020</v>
      </c>
      <c r="F99" s="61">
        <f t="shared" si="128"/>
        <v>0</v>
      </c>
      <c r="G99" s="61">
        <f t="shared" si="129"/>
        <v>4188020</v>
      </c>
      <c r="H99" s="61">
        <f t="shared" si="136"/>
        <v>557828</v>
      </c>
      <c r="I99" s="61">
        <f t="shared" si="136"/>
        <v>38296</v>
      </c>
      <c r="J99" s="61">
        <f t="shared" si="136"/>
        <v>596124</v>
      </c>
      <c r="K99" s="61">
        <f t="shared" ref="K99:L99" si="137">SUM(K96:K98)</f>
        <v>0</v>
      </c>
      <c r="L99" s="61">
        <f t="shared" si="137"/>
        <v>596124</v>
      </c>
      <c r="M99" s="61">
        <f t="shared" si="136"/>
        <v>101050</v>
      </c>
      <c r="N99" s="61">
        <f t="shared" si="136"/>
        <v>3652</v>
      </c>
      <c r="O99" s="61">
        <f t="shared" si="136"/>
        <v>104702</v>
      </c>
      <c r="P99" s="61">
        <f t="shared" ref="P99:Q99" si="138">SUM(P96:P98)</f>
        <v>0</v>
      </c>
      <c r="Q99" s="61">
        <f t="shared" si="138"/>
        <v>104702</v>
      </c>
      <c r="R99" s="61">
        <f t="shared" si="136"/>
        <v>248618</v>
      </c>
      <c r="S99" s="61">
        <f t="shared" si="136"/>
        <v>50778</v>
      </c>
      <c r="T99" s="61">
        <f t="shared" si="136"/>
        <v>299396</v>
      </c>
      <c r="U99" s="61">
        <f t="shared" ref="U99:V99" si="139">SUM(U96:U98)</f>
        <v>0</v>
      </c>
      <c r="V99" s="61">
        <f t="shared" si="139"/>
        <v>299396</v>
      </c>
      <c r="W99" s="61">
        <f t="shared" si="136"/>
        <v>58761</v>
      </c>
      <c r="X99" s="61">
        <f t="shared" si="136"/>
        <v>0</v>
      </c>
      <c r="Y99" s="61">
        <f t="shared" si="136"/>
        <v>58761</v>
      </c>
      <c r="Z99" s="61">
        <f t="shared" ref="Z99:AA99" si="140">SUM(Z96:Z98)</f>
        <v>0</v>
      </c>
      <c r="AA99" s="61">
        <f t="shared" si="140"/>
        <v>58761</v>
      </c>
      <c r="AB99" s="61">
        <f t="shared" si="136"/>
        <v>82187</v>
      </c>
      <c r="AC99" s="61">
        <f t="shared" si="136"/>
        <v>0</v>
      </c>
      <c r="AD99" s="61">
        <f t="shared" si="136"/>
        <v>82187</v>
      </c>
      <c r="AE99" s="61">
        <f t="shared" ref="AE99:AF99" si="141">SUM(AE96:AE98)</f>
        <v>0</v>
      </c>
      <c r="AF99" s="61">
        <f t="shared" si="141"/>
        <v>82187</v>
      </c>
      <c r="AG99" s="61">
        <f t="shared" si="136"/>
        <v>2065427</v>
      </c>
      <c r="AH99" s="61">
        <f t="shared" si="136"/>
        <v>14043</v>
      </c>
      <c r="AI99" s="61">
        <f t="shared" si="136"/>
        <v>2079470</v>
      </c>
      <c r="AJ99" s="61">
        <f t="shared" ref="AJ99:AK99" si="142">SUM(AJ96:AJ98)</f>
        <v>0</v>
      </c>
      <c r="AK99" s="61">
        <f t="shared" si="142"/>
        <v>2079470</v>
      </c>
      <c r="AL99" s="61">
        <f t="shared" si="136"/>
        <v>0</v>
      </c>
      <c r="AM99" s="61">
        <f t="shared" si="136"/>
        <v>0</v>
      </c>
      <c r="AN99" s="61">
        <f t="shared" si="136"/>
        <v>0</v>
      </c>
      <c r="AO99" s="61">
        <f t="shared" ref="AO99:AP99" si="143">SUM(AO96:AO98)</f>
        <v>0</v>
      </c>
      <c r="AP99" s="61">
        <f t="shared" si="143"/>
        <v>0</v>
      </c>
      <c r="AQ99" s="61">
        <f t="shared" si="136"/>
        <v>25000</v>
      </c>
      <c r="AR99" s="61">
        <f t="shared" si="136"/>
        <v>24000</v>
      </c>
      <c r="AS99" s="61">
        <f t="shared" si="136"/>
        <v>49000</v>
      </c>
      <c r="AT99" s="61">
        <f t="shared" ref="AT99:AU99" si="144">SUM(AT96:AT98)</f>
        <v>0</v>
      </c>
      <c r="AU99" s="61">
        <f t="shared" si="144"/>
        <v>49000</v>
      </c>
      <c r="AV99" s="65">
        <f t="shared" si="136"/>
        <v>771380</v>
      </c>
      <c r="AW99" s="65">
        <f t="shared" si="136"/>
        <v>0</v>
      </c>
      <c r="AX99" s="65">
        <f t="shared" si="136"/>
        <v>771380</v>
      </c>
      <c r="AY99" s="65">
        <f t="shared" ref="AY99:AZ99" si="145">SUM(AY96:AY98)</f>
        <v>0</v>
      </c>
      <c r="AZ99" s="65">
        <f t="shared" si="145"/>
        <v>771380</v>
      </c>
      <c r="BA99" s="61">
        <f t="shared" si="136"/>
        <v>147000</v>
      </c>
      <c r="BB99" s="61">
        <f t="shared" si="136"/>
        <v>0</v>
      </c>
      <c r="BC99" s="61">
        <f t="shared" si="136"/>
        <v>147000</v>
      </c>
      <c r="BD99" s="61"/>
      <c r="BE99" s="74">
        <f t="shared" si="106"/>
        <v>147000</v>
      </c>
      <c r="BF99" s="81">
        <f t="shared" si="136"/>
        <v>0</v>
      </c>
      <c r="BG99" s="61">
        <f t="shared" si="136"/>
        <v>0</v>
      </c>
      <c r="BH99" s="61">
        <f t="shared" si="136"/>
        <v>0</v>
      </c>
      <c r="BI99" s="26"/>
      <c r="BJ99" s="89">
        <f t="shared" si="107"/>
        <v>0</v>
      </c>
      <c r="BK99" s="81">
        <f t="shared" si="136"/>
        <v>0</v>
      </c>
      <c r="BL99" s="61">
        <f t="shared" si="136"/>
        <v>0</v>
      </c>
      <c r="BM99" s="61">
        <f t="shared" si="136"/>
        <v>0</v>
      </c>
      <c r="BN99" s="11"/>
      <c r="BO99" s="78">
        <f t="shared" si="108"/>
        <v>0</v>
      </c>
    </row>
    <row r="100" spans="1:67" s="2" customFormat="1" ht="18" customHeight="1" x14ac:dyDescent="0.25">
      <c r="A100" s="129" t="s">
        <v>11</v>
      </c>
      <c r="B100" s="130"/>
      <c r="C100" s="61">
        <f t="shared" ref="C100" si="146">+H100+M100+R100+W100+AB100+AG100+AL100+AQ100+AV100+BA100+BF100+BK100</f>
        <v>26729603</v>
      </c>
      <c r="D100" s="61">
        <f t="shared" ref="D100" si="147">+I100+N100+S100+X100+AC100+AH100+AM100+AR100+AW100+BB100+BG100+BL100</f>
        <v>4299267</v>
      </c>
      <c r="E100" s="61">
        <f t="shared" si="96"/>
        <v>31028870</v>
      </c>
      <c r="F100" s="61">
        <f t="shared" si="128"/>
        <v>0</v>
      </c>
      <c r="G100" s="61">
        <f>+L100+Q100+V100+AA100+AF100+AK100+AP100+AU100+AZ100+BE100+BJ100+BO100</f>
        <v>31028870</v>
      </c>
      <c r="H100" s="61">
        <f t="shared" ref="H100:AM100" si="148">+H67+H96</f>
        <v>328716</v>
      </c>
      <c r="I100" s="61">
        <f t="shared" si="148"/>
        <v>321675</v>
      </c>
      <c r="J100" s="61">
        <f t="shared" si="148"/>
        <v>650391</v>
      </c>
      <c r="K100" s="61">
        <f t="shared" si="148"/>
        <v>0</v>
      </c>
      <c r="L100" s="61">
        <f t="shared" si="148"/>
        <v>650391</v>
      </c>
      <c r="M100" s="61">
        <f t="shared" si="148"/>
        <v>71534</v>
      </c>
      <c r="N100" s="61">
        <f t="shared" si="148"/>
        <v>40080</v>
      </c>
      <c r="O100" s="61">
        <f t="shared" si="148"/>
        <v>111614</v>
      </c>
      <c r="P100" s="61">
        <f t="shared" si="148"/>
        <v>0</v>
      </c>
      <c r="Q100" s="61">
        <f t="shared" si="148"/>
        <v>111614</v>
      </c>
      <c r="R100" s="61">
        <f t="shared" si="148"/>
        <v>5263493</v>
      </c>
      <c r="S100" s="61">
        <f t="shared" si="148"/>
        <v>1082250</v>
      </c>
      <c r="T100" s="61">
        <f t="shared" si="148"/>
        <v>6345743</v>
      </c>
      <c r="U100" s="61">
        <f t="shared" si="148"/>
        <v>0</v>
      </c>
      <c r="V100" s="61">
        <f t="shared" si="148"/>
        <v>6345743</v>
      </c>
      <c r="W100" s="61">
        <f t="shared" si="148"/>
        <v>69961</v>
      </c>
      <c r="X100" s="61">
        <f t="shared" si="148"/>
        <v>0</v>
      </c>
      <c r="Y100" s="61">
        <f t="shared" si="148"/>
        <v>69961</v>
      </c>
      <c r="Z100" s="61">
        <f t="shared" si="148"/>
        <v>0</v>
      </c>
      <c r="AA100" s="61">
        <f t="shared" si="148"/>
        <v>69961</v>
      </c>
      <c r="AB100" s="61">
        <f t="shared" si="148"/>
        <v>3094910</v>
      </c>
      <c r="AC100" s="61">
        <f t="shared" si="148"/>
        <v>55420</v>
      </c>
      <c r="AD100" s="61">
        <f t="shared" si="148"/>
        <v>3150330</v>
      </c>
      <c r="AE100" s="61">
        <f t="shared" si="148"/>
        <v>0</v>
      </c>
      <c r="AF100" s="61">
        <f t="shared" si="148"/>
        <v>3150330</v>
      </c>
      <c r="AG100" s="61">
        <f t="shared" si="148"/>
        <v>3954927</v>
      </c>
      <c r="AH100" s="61">
        <f t="shared" si="148"/>
        <v>12043</v>
      </c>
      <c r="AI100" s="61">
        <f t="shared" si="148"/>
        <v>3966970</v>
      </c>
      <c r="AJ100" s="61">
        <f t="shared" si="148"/>
        <v>0</v>
      </c>
      <c r="AK100" s="61">
        <f t="shared" si="148"/>
        <v>3966970</v>
      </c>
      <c r="AL100" s="61">
        <f t="shared" si="148"/>
        <v>0</v>
      </c>
      <c r="AM100" s="61">
        <f t="shared" si="148"/>
        <v>0</v>
      </c>
      <c r="AN100" s="61">
        <f t="shared" ref="AN100:BO100" si="149">+AN67+AN96</f>
        <v>0</v>
      </c>
      <c r="AO100" s="61">
        <f t="shared" si="149"/>
        <v>0</v>
      </c>
      <c r="AP100" s="61">
        <f t="shared" si="149"/>
        <v>0</v>
      </c>
      <c r="AQ100" s="61">
        <f t="shared" si="149"/>
        <v>293500</v>
      </c>
      <c r="AR100" s="61">
        <f t="shared" si="149"/>
        <v>1000</v>
      </c>
      <c r="AS100" s="61">
        <f t="shared" si="149"/>
        <v>294500</v>
      </c>
      <c r="AT100" s="61">
        <f t="shared" si="149"/>
        <v>0</v>
      </c>
      <c r="AU100" s="61">
        <f t="shared" si="149"/>
        <v>294500</v>
      </c>
      <c r="AV100" s="65">
        <f t="shared" si="149"/>
        <v>7063090</v>
      </c>
      <c r="AW100" s="65">
        <f t="shared" si="149"/>
        <v>22818</v>
      </c>
      <c r="AX100" s="65">
        <f t="shared" si="149"/>
        <v>7085908</v>
      </c>
      <c r="AY100" s="65">
        <f t="shared" si="149"/>
        <v>0</v>
      </c>
      <c r="AZ100" s="65">
        <f t="shared" si="149"/>
        <v>7085908</v>
      </c>
      <c r="BA100" s="61">
        <f t="shared" si="149"/>
        <v>1958273</v>
      </c>
      <c r="BB100" s="61">
        <f t="shared" si="149"/>
        <v>11423</v>
      </c>
      <c r="BC100" s="61">
        <f t="shared" si="149"/>
        <v>1969696</v>
      </c>
      <c r="BD100" s="61">
        <f t="shared" si="149"/>
        <v>0</v>
      </c>
      <c r="BE100" s="61">
        <f t="shared" si="149"/>
        <v>1969696</v>
      </c>
      <c r="BF100" s="81">
        <f t="shared" si="149"/>
        <v>1895779</v>
      </c>
      <c r="BG100" s="61">
        <f t="shared" si="149"/>
        <v>776595</v>
      </c>
      <c r="BH100" s="61">
        <f t="shared" si="149"/>
        <v>2672374</v>
      </c>
      <c r="BI100" s="61">
        <f t="shared" si="149"/>
        <v>0</v>
      </c>
      <c r="BJ100" s="61">
        <f t="shared" si="149"/>
        <v>2672374</v>
      </c>
      <c r="BK100" s="81">
        <f t="shared" si="149"/>
        <v>2735420</v>
      </c>
      <c r="BL100" s="61">
        <f t="shared" si="149"/>
        <v>1975963</v>
      </c>
      <c r="BM100" s="61">
        <f t="shared" si="149"/>
        <v>4711383</v>
      </c>
      <c r="BN100" s="61">
        <f t="shared" si="149"/>
        <v>0</v>
      </c>
      <c r="BO100" s="82">
        <f t="shared" si="149"/>
        <v>4711383</v>
      </c>
    </row>
    <row r="101" spans="1:67" s="2" customFormat="1" ht="18" customHeight="1" x14ac:dyDescent="0.25">
      <c r="A101" s="92"/>
      <c r="B101" s="93"/>
      <c r="C101" s="94">
        <f>+C67+C96</f>
        <v>26729603</v>
      </c>
      <c r="D101" s="94">
        <f>+D67+D96</f>
        <v>4299267</v>
      </c>
      <c r="E101" s="94">
        <f>+E67+E96</f>
        <v>31028870</v>
      </c>
      <c r="F101" s="94">
        <f>+F67+F96</f>
        <v>0</v>
      </c>
      <c r="G101" s="94">
        <f>+G67+G96</f>
        <v>31028870</v>
      </c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  <c r="AM101" s="61"/>
      <c r="AN101" s="61"/>
      <c r="AO101" s="61"/>
      <c r="AP101" s="61"/>
      <c r="AQ101" s="61"/>
      <c r="AR101" s="61"/>
      <c r="AS101" s="61"/>
      <c r="AT101" s="61"/>
      <c r="AU101" s="61"/>
      <c r="AV101" s="65"/>
      <c r="AW101" s="65"/>
      <c r="AX101" s="65"/>
      <c r="AY101" s="65"/>
      <c r="AZ101" s="65"/>
      <c r="BA101" s="61"/>
      <c r="BB101" s="61"/>
      <c r="BC101" s="61"/>
      <c r="BD101" s="61"/>
      <c r="BE101" s="61"/>
      <c r="BF101" s="81"/>
      <c r="BG101" s="61"/>
      <c r="BH101" s="61"/>
      <c r="BI101" s="61"/>
      <c r="BJ101" s="61"/>
      <c r="BK101" s="81"/>
      <c r="BL101" s="61"/>
      <c r="BM101" s="61"/>
      <c r="BN101" s="61"/>
      <c r="BO101" s="82"/>
    </row>
    <row r="102" spans="1:67" ht="18" customHeight="1" x14ac:dyDescent="0.25">
      <c r="A102" s="131" t="s">
        <v>134</v>
      </c>
      <c r="B102" s="132"/>
      <c r="C102" s="61">
        <f>+C69+C97</f>
        <v>2671465</v>
      </c>
      <c r="D102" s="61">
        <f>+D69+D97</f>
        <v>231193</v>
      </c>
      <c r="E102" s="61">
        <f t="shared" si="96"/>
        <v>2902658</v>
      </c>
      <c r="F102" s="61">
        <f t="shared" si="128"/>
        <v>0</v>
      </c>
      <c r="G102" s="61">
        <f t="shared" si="129"/>
        <v>2902658</v>
      </c>
      <c r="H102" s="61">
        <f t="shared" ref="H102:AM102" si="150">+H69+H97</f>
        <v>1950954</v>
      </c>
      <c r="I102" s="61">
        <f t="shared" si="150"/>
        <v>158756</v>
      </c>
      <c r="J102" s="61">
        <f t="shared" si="150"/>
        <v>2109710</v>
      </c>
      <c r="K102" s="61">
        <f t="shared" si="150"/>
        <v>0</v>
      </c>
      <c r="L102" s="61">
        <f t="shared" si="150"/>
        <v>2109710</v>
      </c>
      <c r="M102" s="61">
        <f t="shared" si="150"/>
        <v>254790</v>
      </c>
      <c r="N102" s="61">
        <f t="shared" si="150"/>
        <v>28157</v>
      </c>
      <c r="O102" s="61">
        <f t="shared" si="150"/>
        <v>282947</v>
      </c>
      <c r="P102" s="61">
        <f t="shared" si="150"/>
        <v>0</v>
      </c>
      <c r="Q102" s="61">
        <f t="shared" si="150"/>
        <v>282947</v>
      </c>
      <c r="R102" s="61">
        <f t="shared" si="150"/>
        <v>449286</v>
      </c>
      <c r="S102" s="61">
        <f t="shared" si="150"/>
        <v>43546</v>
      </c>
      <c r="T102" s="61">
        <f t="shared" si="150"/>
        <v>492832</v>
      </c>
      <c r="U102" s="61">
        <f t="shared" si="150"/>
        <v>0</v>
      </c>
      <c r="V102" s="61">
        <f t="shared" si="150"/>
        <v>492832</v>
      </c>
      <c r="W102" s="61">
        <f t="shared" si="150"/>
        <v>0</v>
      </c>
      <c r="X102" s="61">
        <f t="shared" si="150"/>
        <v>0</v>
      </c>
      <c r="Y102" s="61">
        <f t="shared" si="150"/>
        <v>0</v>
      </c>
      <c r="Z102" s="61">
        <f t="shared" si="150"/>
        <v>0</v>
      </c>
      <c r="AA102" s="61">
        <f t="shared" si="150"/>
        <v>0</v>
      </c>
      <c r="AB102" s="61">
        <f t="shared" si="150"/>
        <v>0</v>
      </c>
      <c r="AC102" s="61">
        <f t="shared" si="150"/>
        <v>0</v>
      </c>
      <c r="AD102" s="61">
        <f t="shared" si="150"/>
        <v>0</v>
      </c>
      <c r="AE102" s="61">
        <f t="shared" si="150"/>
        <v>0</v>
      </c>
      <c r="AF102" s="61">
        <f t="shared" si="150"/>
        <v>0</v>
      </c>
      <c r="AG102" s="61">
        <f t="shared" si="150"/>
        <v>0</v>
      </c>
      <c r="AH102" s="61">
        <f t="shared" si="150"/>
        <v>0</v>
      </c>
      <c r="AI102" s="61">
        <f t="shared" si="150"/>
        <v>0</v>
      </c>
      <c r="AJ102" s="61">
        <f t="shared" si="150"/>
        <v>0</v>
      </c>
      <c r="AK102" s="61">
        <f t="shared" si="150"/>
        <v>0</v>
      </c>
      <c r="AL102" s="61">
        <f t="shared" si="150"/>
        <v>0</v>
      </c>
      <c r="AM102" s="61">
        <f t="shared" si="150"/>
        <v>0</v>
      </c>
      <c r="AN102" s="61">
        <f t="shared" ref="AN102:BO102" si="151">+AN69+AN97</f>
        <v>0</v>
      </c>
      <c r="AO102" s="61">
        <f t="shared" si="151"/>
        <v>0</v>
      </c>
      <c r="AP102" s="61">
        <f t="shared" si="151"/>
        <v>0</v>
      </c>
      <c r="AQ102" s="61">
        <f t="shared" si="151"/>
        <v>0</v>
      </c>
      <c r="AR102" s="61">
        <f t="shared" si="151"/>
        <v>0</v>
      </c>
      <c r="AS102" s="61">
        <f t="shared" si="151"/>
        <v>0</v>
      </c>
      <c r="AT102" s="61">
        <f t="shared" si="151"/>
        <v>0</v>
      </c>
      <c r="AU102" s="61">
        <f t="shared" si="151"/>
        <v>0</v>
      </c>
      <c r="AV102" s="65">
        <f t="shared" si="151"/>
        <v>16435</v>
      </c>
      <c r="AW102" s="65">
        <f t="shared" si="151"/>
        <v>734</v>
      </c>
      <c r="AX102" s="65">
        <f t="shared" si="151"/>
        <v>17169</v>
      </c>
      <c r="AY102" s="65">
        <f t="shared" si="151"/>
        <v>0</v>
      </c>
      <c r="AZ102" s="65">
        <f t="shared" si="151"/>
        <v>17169</v>
      </c>
      <c r="BA102" s="61">
        <f t="shared" si="151"/>
        <v>0</v>
      </c>
      <c r="BB102" s="61">
        <f t="shared" si="151"/>
        <v>0</v>
      </c>
      <c r="BC102" s="61">
        <f t="shared" si="151"/>
        <v>0</v>
      </c>
      <c r="BD102" s="61">
        <f t="shared" si="151"/>
        <v>0</v>
      </c>
      <c r="BE102" s="61">
        <f t="shared" si="151"/>
        <v>0</v>
      </c>
      <c r="BF102" s="81">
        <f t="shared" si="151"/>
        <v>0</v>
      </c>
      <c r="BG102" s="61">
        <f t="shared" si="151"/>
        <v>0</v>
      </c>
      <c r="BH102" s="61">
        <f t="shared" si="151"/>
        <v>0</v>
      </c>
      <c r="BI102" s="61">
        <f t="shared" si="151"/>
        <v>0</v>
      </c>
      <c r="BJ102" s="61">
        <f t="shared" si="151"/>
        <v>0</v>
      </c>
      <c r="BK102" s="81">
        <f t="shared" si="151"/>
        <v>0</v>
      </c>
      <c r="BL102" s="61">
        <f t="shared" si="151"/>
        <v>0</v>
      </c>
      <c r="BM102" s="61">
        <f t="shared" si="151"/>
        <v>0</v>
      </c>
      <c r="BN102" s="61">
        <f t="shared" si="151"/>
        <v>0</v>
      </c>
      <c r="BO102" s="82">
        <f t="shared" si="151"/>
        <v>0</v>
      </c>
    </row>
    <row r="103" spans="1:67" ht="18" customHeight="1" x14ac:dyDescent="0.25">
      <c r="A103" s="131" t="s">
        <v>139</v>
      </c>
      <c r="B103" s="132"/>
      <c r="C103" s="61">
        <f>+C70+C98</f>
        <v>1105273</v>
      </c>
      <c r="D103" s="61">
        <f>+D70+D98</f>
        <v>49655</v>
      </c>
      <c r="E103" s="61">
        <f t="shared" si="96"/>
        <v>1154928</v>
      </c>
      <c r="F103" s="61">
        <f t="shared" si="128"/>
        <v>0</v>
      </c>
      <c r="G103" s="61">
        <f t="shared" si="129"/>
        <v>1154928</v>
      </c>
      <c r="H103" s="61">
        <f t="shared" ref="H103:AM103" si="152">+H70+H98</f>
        <v>813381</v>
      </c>
      <c r="I103" s="61">
        <f t="shared" si="152"/>
        <v>50427</v>
      </c>
      <c r="J103" s="61">
        <f t="shared" si="152"/>
        <v>863808</v>
      </c>
      <c r="K103" s="61">
        <f t="shared" si="152"/>
        <v>0</v>
      </c>
      <c r="L103" s="61">
        <f t="shared" si="152"/>
        <v>863808</v>
      </c>
      <c r="M103" s="61">
        <f t="shared" si="152"/>
        <v>120853</v>
      </c>
      <c r="N103" s="61">
        <f t="shared" si="152"/>
        <v>6491</v>
      </c>
      <c r="O103" s="61">
        <f t="shared" si="152"/>
        <v>127344</v>
      </c>
      <c r="P103" s="61">
        <f t="shared" si="152"/>
        <v>0</v>
      </c>
      <c r="Q103" s="61">
        <f t="shared" si="152"/>
        <v>127344</v>
      </c>
      <c r="R103" s="61">
        <f t="shared" si="152"/>
        <v>161684</v>
      </c>
      <c r="S103" s="61">
        <f t="shared" si="152"/>
        <v>-9854</v>
      </c>
      <c r="T103" s="61">
        <f t="shared" si="152"/>
        <v>151830</v>
      </c>
      <c r="U103" s="61">
        <f t="shared" si="152"/>
        <v>0</v>
      </c>
      <c r="V103" s="61">
        <f t="shared" si="152"/>
        <v>151830</v>
      </c>
      <c r="W103" s="61">
        <f t="shared" si="152"/>
        <v>0</v>
      </c>
      <c r="X103" s="61">
        <f t="shared" si="152"/>
        <v>0</v>
      </c>
      <c r="Y103" s="61">
        <f t="shared" si="152"/>
        <v>0</v>
      </c>
      <c r="Z103" s="61">
        <f t="shared" si="152"/>
        <v>0</v>
      </c>
      <c r="AA103" s="61">
        <f t="shared" si="152"/>
        <v>0</v>
      </c>
      <c r="AB103" s="61">
        <f t="shared" si="152"/>
        <v>0</v>
      </c>
      <c r="AC103" s="61">
        <f t="shared" si="152"/>
        <v>0</v>
      </c>
      <c r="AD103" s="61">
        <f t="shared" si="152"/>
        <v>0</v>
      </c>
      <c r="AE103" s="61">
        <f t="shared" si="152"/>
        <v>0</v>
      </c>
      <c r="AF103" s="61">
        <f t="shared" si="152"/>
        <v>0</v>
      </c>
      <c r="AG103" s="61">
        <f t="shared" si="152"/>
        <v>0</v>
      </c>
      <c r="AH103" s="61">
        <f t="shared" si="152"/>
        <v>0</v>
      </c>
      <c r="AI103" s="61">
        <f t="shared" si="152"/>
        <v>0</v>
      </c>
      <c r="AJ103" s="61">
        <f t="shared" si="152"/>
        <v>0</v>
      </c>
      <c r="AK103" s="61">
        <f t="shared" si="152"/>
        <v>0</v>
      </c>
      <c r="AL103" s="61">
        <f t="shared" si="152"/>
        <v>0</v>
      </c>
      <c r="AM103" s="61">
        <f t="shared" si="152"/>
        <v>0</v>
      </c>
      <c r="AN103" s="61">
        <f t="shared" ref="AN103:BO103" si="153">+AN70+AN98</f>
        <v>0</v>
      </c>
      <c r="AO103" s="61">
        <f t="shared" si="153"/>
        <v>0</v>
      </c>
      <c r="AP103" s="61">
        <f t="shared" si="153"/>
        <v>0</v>
      </c>
      <c r="AQ103" s="61">
        <f t="shared" si="153"/>
        <v>0</v>
      </c>
      <c r="AR103" s="61">
        <f t="shared" si="153"/>
        <v>0</v>
      </c>
      <c r="AS103" s="61">
        <f t="shared" si="153"/>
        <v>0</v>
      </c>
      <c r="AT103" s="61">
        <f t="shared" si="153"/>
        <v>0</v>
      </c>
      <c r="AU103" s="61">
        <f t="shared" si="153"/>
        <v>0</v>
      </c>
      <c r="AV103" s="65">
        <f t="shared" si="153"/>
        <v>9355</v>
      </c>
      <c r="AW103" s="65">
        <f t="shared" si="153"/>
        <v>2591</v>
      </c>
      <c r="AX103" s="65">
        <f t="shared" si="153"/>
        <v>11946</v>
      </c>
      <c r="AY103" s="65">
        <f t="shared" si="153"/>
        <v>0</v>
      </c>
      <c r="AZ103" s="65">
        <f t="shared" si="153"/>
        <v>11946</v>
      </c>
      <c r="BA103" s="61">
        <f t="shared" si="153"/>
        <v>0</v>
      </c>
      <c r="BB103" s="61">
        <f t="shared" si="153"/>
        <v>0</v>
      </c>
      <c r="BC103" s="61">
        <f t="shared" si="153"/>
        <v>0</v>
      </c>
      <c r="BD103" s="61">
        <f t="shared" si="153"/>
        <v>0</v>
      </c>
      <c r="BE103" s="61">
        <f t="shared" si="153"/>
        <v>0</v>
      </c>
      <c r="BF103" s="81">
        <f t="shared" si="153"/>
        <v>0</v>
      </c>
      <c r="BG103" s="61">
        <f t="shared" si="153"/>
        <v>0</v>
      </c>
      <c r="BH103" s="61">
        <f t="shared" si="153"/>
        <v>0</v>
      </c>
      <c r="BI103" s="61">
        <f t="shared" si="153"/>
        <v>0</v>
      </c>
      <c r="BJ103" s="61">
        <f t="shared" si="153"/>
        <v>0</v>
      </c>
      <c r="BK103" s="81">
        <f t="shared" si="153"/>
        <v>0</v>
      </c>
      <c r="BL103" s="61">
        <f t="shared" si="153"/>
        <v>0</v>
      </c>
      <c r="BM103" s="61">
        <f t="shared" si="153"/>
        <v>0</v>
      </c>
      <c r="BN103" s="61">
        <f t="shared" si="153"/>
        <v>0</v>
      </c>
      <c r="BO103" s="82">
        <f t="shared" si="153"/>
        <v>0</v>
      </c>
    </row>
    <row r="104" spans="1:67" ht="20.25" customHeight="1" thickBot="1" x14ac:dyDescent="0.3">
      <c r="A104" s="131" t="s">
        <v>10</v>
      </c>
      <c r="B104" s="132"/>
      <c r="C104" s="61">
        <f>SUM(C101:C103)</f>
        <v>30506341</v>
      </c>
      <c r="D104" s="61">
        <f t="shared" ref="D104:F104" si="154">SUM(D101:D103)</f>
        <v>4580115</v>
      </c>
      <c r="E104" s="61">
        <f t="shared" si="154"/>
        <v>35086456</v>
      </c>
      <c r="F104" s="61">
        <f t="shared" si="154"/>
        <v>0</v>
      </c>
      <c r="G104" s="61">
        <f>SUM(G101:G103)</f>
        <v>35086456</v>
      </c>
      <c r="H104" s="61">
        <f t="shared" ref="H104" si="155">SUM(H100:H103)</f>
        <v>3093051</v>
      </c>
      <c r="I104" s="61">
        <f t="shared" ref="I104" si="156">SUM(I100:I103)</f>
        <v>530858</v>
      </c>
      <c r="J104" s="61">
        <f t="shared" ref="J104:L104" si="157">SUM(J100:J103)</f>
        <v>3623909</v>
      </c>
      <c r="K104" s="61">
        <f t="shared" si="157"/>
        <v>0</v>
      </c>
      <c r="L104" s="61">
        <f t="shared" si="157"/>
        <v>3623909</v>
      </c>
      <c r="M104" s="61">
        <f t="shared" ref="M104" si="158">SUM(M100:M103)</f>
        <v>447177</v>
      </c>
      <c r="N104" s="61">
        <f t="shared" ref="N104" si="159">SUM(N100:N103)</f>
        <v>74728</v>
      </c>
      <c r="O104" s="61">
        <f t="shared" ref="O104:Q104" si="160">SUM(O100:O103)</f>
        <v>521905</v>
      </c>
      <c r="P104" s="61">
        <f t="shared" si="160"/>
        <v>0</v>
      </c>
      <c r="Q104" s="61">
        <f t="shared" si="160"/>
        <v>521905</v>
      </c>
      <c r="R104" s="61">
        <f t="shared" ref="R104" si="161">SUM(R100:R103)</f>
        <v>5874463</v>
      </c>
      <c r="S104" s="61">
        <f t="shared" ref="S104" si="162">SUM(S100:S103)</f>
        <v>1115942</v>
      </c>
      <c r="T104" s="61">
        <f t="shared" ref="T104:V104" si="163">SUM(T100:T103)</f>
        <v>6990405</v>
      </c>
      <c r="U104" s="61">
        <f t="shared" si="163"/>
        <v>0</v>
      </c>
      <c r="V104" s="61">
        <f t="shared" si="163"/>
        <v>6990405</v>
      </c>
      <c r="W104" s="61">
        <f t="shared" ref="W104" si="164">SUM(W100:W103)</f>
        <v>69961</v>
      </c>
      <c r="X104" s="61">
        <f t="shared" ref="X104" si="165">SUM(X100:X103)</f>
        <v>0</v>
      </c>
      <c r="Y104" s="61">
        <f t="shared" ref="Y104:AA104" si="166">SUM(Y100:Y103)</f>
        <v>69961</v>
      </c>
      <c r="Z104" s="61">
        <f t="shared" si="166"/>
        <v>0</v>
      </c>
      <c r="AA104" s="61">
        <f t="shared" si="166"/>
        <v>69961</v>
      </c>
      <c r="AB104" s="61">
        <f t="shared" ref="AB104" si="167">SUM(AB100:AB103)</f>
        <v>3094910</v>
      </c>
      <c r="AC104" s="61">
        <f t="shared" ref="AC104" si="168">SUM(AC100:AC103)</f>
        <v>55420</v>
      </c>
      <c r="AD104" s="61">
        <f t="shared" ref="AD104:AF104" si="169">SUM(AD100:AD103)</f>
        <v>3150330</v>
      </c>
      <c r="AE104" s="61">
        <f t="shared" si="169"/>
        <v>0</v>
      </c>
      <c r="AF104" s="61">
        <f t="shared" si="169"/>
        <v>3150330</v>
      </c>
      <c r="AG104" s="61">
        <f>SUM(AG100:AG103)</f>
        <v>3954927</v>
      </c>
      <c r="AH104" s="61">
        <f t="shared" ref="AH104" si="170">SUM(AH100:AH103)</f>
        <v>12043</v>
      </c>
      <c r="AI104" s="61">
        <f t="shared" ref="AI104:AK104" si="171">SUM(AI100:AI103)</f>
        <v>3966970</v>
      </c>
      <c r="AJ104" s="61">
        <f t="shared" si="171"/>
        <v>0</v>
      </c>
      <c r="AK104" s="61">
        <f t="shared" si="171"/>
        <v>3966970</v>
      </c>
      <c r="AL104" s="61">
        <f t="shared" ref="AL104" si="172">SUM(AL100:AL103)</f>
        <v>0</v>
      </c>
      <c r="AM104" s="61">
        <f t="shared" ref="AM104" si="173">SUM(AM100:AM103)</f>
        <v>0</v>
      </c>
      <c r="AN104" s="61">
        <f t="shared" ref="AN104:AP104" si="174">SUM(AN100:AN103)</f>
        <v>0</v>
      </c>
      <c r="AO104" s="61">
        <f t="shared" si="174"/>
        <v>0</v>
      </c>
      <c r="AP104" s="61">
        <f t="shared" si="174"/>
        <v>0</v>
      </c>
      <c r="AQ104" s="61">
        <f t="shared" ref="AQ104" si="175">SUM(AQ100:AQ103)</f>
        <v>293500</v>
      </c>
      <c r="AR104" s="61">
        <f t="shared" ref="AR104" si="176">SUM(AR100:AR103)</f>
        <v>1000</v>
      </c>
      <c r="AS104" s="61">
        <f t="shared" ref="AS104:AU104" si="177">SUM(AS100:AS103)</f>
        <v>294500</v>
      </c>
      <c r="AT104" s="61">
        <f t="shared" si="177"/>
        <v>0</v>
      </c>
      <c r="AU104" s="61">
        <f t="shared" si="177"/>
        <v>294500</v>
      </c>
      <c r="AV104" s="65">
        <f t="shared" ref="AV104" si="178">SUM(AV100:AV103)</f>
        <v>7088880</v>
      </c>
      <c r="AW104" s="65">
        <f t="shared" ref="AW104" si="179">SUM(AW100:AW103)</f>
        <v>26143</v>
      </c>
      <c r="AX104" s="65">
        <f>SUM(AX100:AX103)</f>
        <v>7115023</v>
      </c>
      <c r="AY104" s="65">
        <f t="shared" ref="AY104:AZ104" si="180">SUM(AY100:AY103)</f>
        <v>0</v>
      </c>
      <c r="AZ104" s="65">
        <f t="shared" si="180"/>
        <v>7115023</v>
      </c>
      <c r="BA104" s="61">
        <f t="shared" ref="BA104" si="181">SUM(BA100:BA103)</f>
        <v>1958273</v>
      </c>
      <c r="BB104" s="61">
        <f t="shared" ref="BB104" si="182">SUM(BB100:BB103)</f>
        <v>11423</v>
      </c>
      <c r="BC104" s="61">
        <f t="shared" ref="BC104:BE104" si="183">SUM(BC100:BC103)</f>
        <v>1969696</v>
      </c>
      <c r="BD104" s="61">
        <f t="shared" si="183"/>
        <v>0</v>
      </c>
      <c r="BE104" s="61">
        <f t="shared" si="183"/>
        <v>1969696</v>
      </c>
      <c r="BF104" s="84">
        <f t="shared" ref="BF104" si="184">SUM(BF100:BF103)</f>
        <v>1895779</v>
      </c>
      <c r="BG104" s="85">
        <f t="shared" ref="BG104" si="185">SUM(BG100:BG103)</f>
        <v>776595</v>
      </c>
      <c r="BH104" s="85">
        <f t="shared" ref="BH104:BJ104" si="186">SUM(BH100:BH103)</f>
        <v>2672374</v>
      </c>
      <c r="BI104" s="85">
        <f t="shared" si="186"/>
        <v>0</v>
      </c>
      <c r="BJ104" s="85">
        <f t="shared" si="186"/>
        <v>2672374</v>
      </c>
      <c r="BK104" s="84">
        <f t="shared" ref="BK104" si="187">SUM(BK100:BK103)</f>
        <v>2735420</v>
      </c>
      <c r="BL104" s="85">
        <f t="shared" ref="BL104" si="188">SUM(BL100:BL103)</f>
        <v>1975963</v>
      </c>
      <c r="BM104" s="85">
        <f t="shared" ref="BM104:BO104" si="189">SUM(BM100:BM103)</f>
        <v>4711383</v>
      </c>
      <c r="BN104" s="85">
        <f t="shared" si="189"/>
        <v>0</v>
      </c>
      <c r="BO104" s="86">
        <f t="shared" si="189"/>
        <v>4711383</v>
      </c>
    </row>
    <row r="105" spans="1:67" x14ac:dyDescent="0.2">
      <c r="A105" s="50"/>
      <c r="C105" s="5">
        <f>+H104+M104+R104+W104+AB104+AG104+AL104+AQ104+AV104+BA104+BF104+BK104</f>
        <v>30506341</v>
      </c>
      <c r="E105" s="5">
        <f>+J104+O104+T104+Y104+AD104+AI104+AN104+AS104+AX104+BC104+BH104+BM104</f>
        <v>35086456</v>
      </c>
      <c r="F105" s="5">
        <f>+K104+P104+U104+Z104+AE104+AJ104+AO104+AT104+AY104+BD104+BI104+BN104</f>
        <v>0</v>
      </c>
      <c r="G105" s="5">
        <f>+L104+Q104+V104+AA104+AF104+AK104+AP104+AU104+AZ104+BE104+BJ104+BO104</f>
        <v>35086456</v>
      </c>
      <c r="W105"/>
      <c r="X105"/>
      <c r="Y105"/>
      <c r="Z105"/>
      <c r="AA105"/>
      <c r="AB105"/>
      <c r="AC105"/>
      <c r="AD105"/>
      <c r="AE105"/>
      <c r="AF105"/>
      <c r="AG105" s="97">
        <f>+AB104+AG104</f>
        <v>7049837</v>
      </c>
      <c r="AH105"/>
      <c r="AI105"/>
      <c r="AJ105"/>
      <c r="AK105"/>
      <c r="AQ105" s="97">
        <f>AL104+AQ104</f>
        <v>293500</v>
      </c>
    </row>
    <row r="106" spans="1:67" x14ac:dyDescent="0.2">
      <c r="A106" s="50"/>
      <c r="B106" s="2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 s="1">
        <f>+AF104+AK104</f>
        <v>7117300</v>
      </c>
      <c r="AU106" s="1">
        <f>+AU104+AP104</f>
        <v>294500</v>
      </c>
      <c r="AV106" s="1"/>
    </row>
    <row r="107" spans="1:67" ht="18" customHeight="1" x14ac:dyDescent="0.2">
      <c r="B107" s="24"/>
      <c r="C107" s="24"/>
      <c r="D107" s="24"/>
      <c r="E107" s="24"/>
      <c r="F107" s="24"/>
      <c r="G107" s="24"/>
      <c r="H107" s="56"/>
      <c r="I107" s="56"/>
      <c r="J107" s="56"/>
      <c r="K107" s="56"/>
      <c r="L107" s="56"/>
      <c r="M107" s="24"/>
      <c r="N107" s="24"/>
      <c r="O107" s="24"/>
      <c r="P107" s="24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</row>
    <row r="108" spans="1:67" ht="18.75" customHeight="1" x14ac:dyDescent="0.2">
      <c r="B108" s="24"/>
      <c r="C108" s="24"/>
      <c r="D108" s="24"/>
      <c r="E108" s="24"/>
      <c r="F108" s="24"/>
      <c r="G108" s="24"/>
      <c r="H108" s="24"/>
      <c r="I108" s="24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66"/>
      <c r="AA108" s="66"/>
      <c r="AB108" s="66"/>
      <c r="AC108" s="66"/>
      <c r="AD108" s="66"/>
      <c r="AE108" s="66"/>
      <c r="AF108" s="66"/>
      <c r="AG108" s="66"/>
      <c r="AH108" s="66"/>
      <c r="AI108" s="66"/>
      <c r="AJ108" s="66"/>
      <c r="AK108" s="66"/>
      <c r="AL108" s="66"/>
      <c r="AM108" s="66"/>
      <c r="AN108" s="66"/>
      <c r="AO108" s="66"/>
      <c r="AP108" s="66"/>
      <c r="AQ108" s="66"/>
      <c r="AR108" s="66"/>
      <c r="AS108" s="66"/>
      <c r="AT108" s="66"/>
      <c r="AU108" s="66"/>
      <c r="AV108" s="66"/>
      <c r="AW108" s="66"/>
      <c r="AX108" s="66"/>
      <c r="AY108" s="66"/>
      <c r="AZ108" s="66"/>
      <c r="BA108" s="66"/>
      <c r="BB108" s="66"/>
      <c r="BC108" s="66"/>
      <c r="BD108" s="66"/>
      <c r="BE108" s="66"/>
      <c r="BF108" s="66"/>
      <c r="BG108" s="66"/>
      <c r="BH108" s="66"/>
      <c r="BI108" s="66"/>
      <c r="BJ108" s="66"/>
      <c r="BK108" s="66"/>
      <c r="BL108" s="66"/>
      <c r="BM108" s="66"/>
    </row>
    <row r="109" spans="1:67" ht="21" customHeight="1" x14ac:dyDescent="0.2"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</row>
    <row r="110" spans="1:67" ht="16.5" customHeight="1" x14ac:dyDescent="0.2">
      <c r="B110" s="32"/>
      <c r="C110" s="33"/>
      <c r="D110" s="33"/>
      <c r="E110" s="33"/>
      <c r="F110" s="33"/>
      <c r="G110" s="33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</row>
    <row r="111" spans="1:67" ht="21.75" hidden="1" customHeight="1" x14ac:dyDescent="0.2"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</row>
    <row r="112" spans="1:67" ht="17.25" customHeight="1" x14ac:dyDescent="0.2">
      <c r="B112" s="32"/>
      <c r="C112" s="33"/>
      <c r="D112" s="33"/>
      <c r="E112" s="56"/>
      <c r="F112" s="33"/>
      <c r="G112" s="33"/>
      <c r="H112" s="24"/>
      <c r="I112" s="24"/>
      <c r="J112" s="56"/>
      <c r="K112" s="56"/>
      <c r="L112" s="56"/>
      <c r="M112" s="56"/>
      <c r="N112" s="56"/>
      <c r="O112" s="56"/>
      <c r="P112" s="24"/>
      <c r="Q112" s="24"/>
      <c r="R112" s="24"/>
      <c r="S112" s="24"/>
      <c r="T112" s="56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</row>
    <row r="113" spans="2:37" ht="16.5" customHeight="1" x14ac:dyDescent="0.2">
      <c r="B113" s="3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  <c r="AF113" s="24"/>
      <c r="AG113" s="24"/>
      <c r="AH113" s="24"/>
      <c r="AI113" s="24"/>
      <c r="AJ113" s="24"/>
      <c r="AK113" s="24"/>
    </row>
    <row r="114" spans="2:37" ht="20.25" customHeight="1" x14ac:dyDescent="0.2">
      <c r="B114" s="35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  <c r="AF114" s="24"/>
      <c r="AG114" s="24"/>
      <c r="AH114" s="24"/>
      <c r="AI114" s="24"/>
      <c r="AJ114" s="24"/>
      <c r="AK114" s="24"/>
    </row>
    <row r="115" spans="2:37" ht="18" customHeight="1" x14ac:dyDescent="0.2">
      <c r="B115" s="35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  <c r="AF115" s="24"/>
      <c r="AG115" s="24"/>
      <c r="AH115" s="24"/>
      <c r="AI115" s="24"/>
      <c r="AJ115" s="24"/>
      <c r="AK115" s="24"/>
    </row>
    <row r="116" spans="2:37" ht="18" customHeight="1" x14ac:dyDescent="0.2"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  <c r="AF116" s="24"/>
      <c r="AG116" s="24"/>
      <c r="AH116" s="24"/>
      <c r="AI116" s="24"/>
      <c r="AJ116" s="24"/>
      <c r="AK116" s="24"/>
    </row>
    <row r="117" spans="2:37" ht="18" customHeight="1" x14ac:dyDescent="0.2"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F117" s="24"/>
      <c r="AG117" s="24"/>
      <c r="AH117" s="24"/>
      <c r="AI117" s="24"/>
      <c r="AJ117" s="24"/>
      <c r="AK117" s="24"/>
    </row>
    <row r="118" spans="2:37" ht="18" customHeight="1" x14ac:dyDescent="0.2"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  <c r="AF118" s="24"/>
      <c r="AG118" s="24"/>
      <c r="AH118" s="24"/>
      <c r="AI118" s="24"/>
      <c r="AJ118" s="24"/>
      <c r="AK118" s="24"/>
    </row>
    <row r="119" spans="2:37" ht="18" customHeight="1" x14ac:dyDescent="0.2"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F119" s="24"/>
      <c r="AG119" s="24"/>
      <c r="AH119" s="24"/>
      <c r="AI119" s="24"/>
      <c r="AJ119" s="24"/>
      <c r="AK119" s="24"/>
    </row>
    <row r="120" spans="2:37" ht="18" customHeight="1" x14ac:dyDescent="0.2"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  <c r="AF120" s="24"/>
      <c r="AG120" s="24"/>
      <c r="AH120" s="24"/>
      <c r="AI120" s="24"/>
      <c r="AJ120" s="24"/>
      <c r="AK120" s="24"/>
    </row>
    <row r="121" spans="2:37" ht="18" customHeight="1" x14ac:dyDescent="0.2"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</row>
    <row r="122" spans="2:37" ht="18" customHeight="1" x14ac:dyDescent="0.2"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F122" s="24"/>
      <c r="AG122" s="24"/>
      <c r="AH122" s="24"/>
      <c r="AI122" s="24"/>
      <c r="AJ122" s="24"/>
      <c r="AK122" s="24"/>
    </row>
    <row r="123" spans="2:37" ht="18" customHeight="1" x14ac:dyDescent="0.2"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F123" s="24"/>
      <c r="AG123" s="24"/>
      <c r="AH123" s="24"/>
      <c r="AI123" s="24"/>
      <c r="AJ123" s="24"/>
      <c r="AK123" s="24"/>
    </row>
    <row r="124" spans="2:37" ht="18" customHeight="1" x14ac:dyDescent="0.2"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  <c r="AF124" s="24"/>
      <c r="AG124" s="24"/>
      <c r="AH124" s="24"/>
      <c r="AI124" s="24"/>
      <c r="AJ124" s="24"/>
      <c r="AK124" s="24"/>
    </row>
    <row r="125" spans="2:37" ht="18" customHeight="1" x14ac:dyDescent="0.2"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F125" s="24"/>
      <c r="AG125" s="24"/>
      <c r="AH125" s="24"/>
      <c r="AI125" s="24"/>
      <c r="AJ125" s="24"/>
      <c r="AK125" s="24"/>
    </row>
    <row r="126" spans="2:37" ht="18" customHeight="1" x14ac:dyDescent="0.2"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  <c r="AK126" s="24"/>
    </row>
    <row r="127" spans="2:37" ht="18" customHeight="1" x14ac:dyDescent="0.2"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F127" s="24"/>
      <c r="AG127" s="24"/>
      <c r="AH127" s="24"/>
      <c r="AI127" s="24"/>
      <c r="AJ127" s="24"/>
      <c r="AK127" s="24"/>
    </row>
    <row r="128" spans="2:37" ht="18" customHeight="1" x14ac:dyDescent="0.2">
      <c r="B128" s="15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</row>
    <row r="129" spans="2:37" ht="18" customHeight="1" x14ac:dyDescent="0.2">
      <c r="B129" s="15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</row>
    <row r="130" spans="2:37" ht="18" customHeight="1" x14ac:dyDescent="0.2">
      <c r="B130" s="15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</row>
    <row r="131" spans="2:37" ht="18" customHeight="1" x14ac:dyDescent="0.2">
      <c r="B131" s="15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</row>
    <row r="132" spans="2:37" ht="18" customHeight="1" x14ac:dyDescent="0.2"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</row>
    <row r="133" spans="2:37" ht="18" customHeight="1" x14ac:dyDescent="0.2">
      <c r="B133" s="15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</row>
    <row r="134" spans="2:37" ht="18" customHeight="1" x14ac:dyDescent="0.2">
      <c r="B134" s="15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</row>
    <row r="135" spans="2:37" ht="18" customHeight="1" x14ac:dyDescent="0.2">
      <c r="B135" s="15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</row>
    <row r="136" spans="2:37" ht="18" customHeight="1" x14ac:dyDescent="0.2">
      <c r="B136" s="15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</row>
    <row r="137" spans="2:37" ht="18" customHeight="1" x14ac:dyDescent="0.2">
      <c r="B137" s="15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</row>
    <row r="138" spans="2:37" ht="18" customHeight="1" x14ac:dyDescent="0.2">
      <c r="B138" s="15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</row>
    <row r="139" spans="2:37" ht="18" customHeight="1" x14ac:dyDescent="0.2">
      <c r="B139" s="1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</row>
    <row r="140" spans="2:37" ht="18" customHeight="1" x14ac:dyDescent="0.2">
      <c r="B140" s="16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</row>
    <row r="141" spans="2:37" ht="18" customHeight="1" x14ac:dyDescent="0.2">
      <c r="B141" s="9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</row>
    <row r="142" spans="2:37" ht="18" customHeight="1" x14ac:dyDescent="0.2">
      <c r="B142" s="9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</row>
    <row r="143" spans="2:37" ht="18" customHeight="1" x14ac:dyDescent="0.2">
      <c r="B143" s="9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</row>
    <row r="144" spans="2:37" ht="18" customHeight="1" x14ac:dyDescent="0.2">
      <c r="B144" s="9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</row>
    <row r="145" spans="2:37" ht="18" customHeight="1" x14ac:dyDescent="0.2">
      <c r="B145" s="9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</row>
    <row r="146" spans="2:37" ht="18" customHeight="1" x14ac:dyDescent="0.25">
      <c r="B146" s="18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</row>
    <row r="147" spans="2:37" ht="15.75" x14ac:dyDescent="0.25">
      <c r="B147" s="20"/>
      <c r="C147" s="7"/>
      <c r="D147" s="7"/>
      <c r="E147" s="7"/>
      <c r="F147" s="7"/>
      <c r="G147" s="7"/>
      <c r="H147" s="8"/>
      <c r="I147" s="8"/>
      <c r="J147" s="8"/>
      <c r="K147" s="8"/>
      <c r="L147" s="8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</row>
    <row r="148" spans="2:37" ht="18" customHeight="1" x14ac:dyDescent="0.25">
      <c r="B148" s="20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7"/>
      <c r="N148" s="7"/>
      <c r="O148" s="7"/>
      <c r="P148" s="7"/>
      <c r="Q148" s="7"/>
      <c r="R148" s="8"/>
      <c r="S148" s="8"/>
      <c r="T148" s="8"/>
      <c r="U148" s="8"/>
      <c r="V148" s="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</row>
    <row r="149" spans="2:37" ht="15.75" x14ac:dyDescent="0.25">
      <c r="B149" s="20"/>
      <c r="C149" s="7"/>
      <c r="D149" s="7"/>
      <c r="E149" s="7"/>
      <c r="F149" s="7"/>
      <c r="G149" s="7"/>
      <c r="H149" s="8"/>
      <c r="I149" s="8"/>
      <c r="J149" s="8"/>
      <c r="K149" s="8"/>
      <c r="L149" s="8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</row>
    <row r="150" spans="2:37" ht="18" customHeight="1" x14ac:dyDescent="0.25">
      <c r="B150" s="20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</row>
    <row r="151" spans="2:37" x14ac:dyDescent="0.2"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</row>
    <row r="152" spans="2:37" x14ac:dyDescent="0.2"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</row>
    <row r="153" spans="2:37" x14ac:dyDescent="0.2"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</row>
    <row r="154" spans="2:37" ht="18" customHeight="1" x14ac:dyDescent="0.2">
      <c r="B154" s="126"/>
      <c r="C154" s="126"/>
      <c r="D154" s="126"/>
      <c r="E154" s="126"/>
      <c r="F154" s="126"/>
      <c r="G154" s="126"/>
      <c r="H154" s="126"/>
      <c r="I154" s="126"/>
      <c r="J154" s="126"/>
      <c r="K154" s="126"/>
      <c r="L154" s="126"/>
      <c r="M154" s="126"/>
      <c r="N154" s="126"/>
      <c r="O154" s="126"/>
      <c r="P154" s="126"/>
      <c r="Q154" s="126"/>
      <c r="R154" s="126"/>
      <c r="S154" s="47"/>
      <c r="T154" s="47"/>
      <c r="U154" s="47"/>
      <c r="V154" s="47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</row>
    <row r="155" spans="2:37" x14ac:dyDescent="0.2"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</row>
    <row r="156" spans="2:37" x14ac:dyDescent="0.2"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</row>
    <row r="157" spans="2:37" ht="15.75" x14ac:dyDescent="0.25">
      <c r="B157" s="122"/>
      <c r="C157" s="127"/>
      <c r="D157" s="127"/>
      <c r="E157" s="127"/>
      <c r="F157" s="127"/>
      <c r="G157" s="127"/>
      <c r="H157" s="127"/>
      <c r="I157" s="49"/>
      <c r="J157" s="49"/>
      <c r="K157" s="49"/>
      <c r="L157" s="49"/>
      <c r="M157" s="128"/>
      <c r="N157" s="128"/>
      <c r="O157" s="128"/>
      <c r="P157" s="128"/>
      <c r="Q157" s="128"/>
      <c r="R157" s="128"/>
      <c r="S157" s="58"/>
      <c r="T157" s="58"/>
      <c r="U157" s="58"/>
      <c r="V157" s="58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</row>
    <row r="158" spans="2:37" ht="15.75" customHeight="1" x14ac:dyDescent="0.25">
      <c r="B158" s="122"/>
      <c r="C158" s="49"/>
      <c r="D158" s="49"/>
      <c r="E158" s="49"/>
      <c r="F158" s="49"/>
      <c r="G158" s="49"/>
      <c r="H158" s="13"/>
      <c r="I158" s="13"/>
      <c r="J158" s="13"/>
      <c r="K158" s="13"/>
      <c r="L158" s="13"/>
      <c r="M158" s="128"/>
      <c r="N158" s="128"/>
      <c r="O158" s="128"/>
      <c r="P158" s="128"/>
      <c r="Q158" s="128"/>
      <c r="R158" s="128"/>
      <c r="S158" s="58"/>
      <c r="T158" s="58"/>
      <c r="U158" s="58"/>
      <c r="V158" s="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</row>
    <row r="159" spans="2:37" ht="33.75" customHeight="1" x14ac:dyDescent="0.2">
      <c r="B159" s="12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</row>
    <row r="160" spans="2:37" ht="18" customHeight="1" x14ac:dyDescent="0.2">
      <c r="B160" s="15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</row>
    <row r="161" spans="2:37" ht="18" customHeight="1" x14ac:dyDescent="0.2">
      <c r="B161" s="15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</row>
    <row r="162" spans="2:37" ht="18" customHeight="1" x14ac:dyDescent="0.2">
      <c r="B162" s="15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</row>
    <row r="163" spans="2:37" ht="18" customHeight="1" x14ac:dyDescent="0.2">
      <c r="B163" s="15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</row>
    <row r="164" spans="2:37" ht="18" customHeight="1" x14ac:dyDescent="0.2">
      <c r="B164" s="15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</row>
    <row r="165" spans="2:37" ht="18" customHeight="1" x14ac:dyDescent="0.2">
      <c r="B165" s="15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</row>
    <row r="166" spans="2:37" ht="18" customHeight="1" x14ac:dyDescent="0.2">
      <c r="B166" s="15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</row>
    <row r="167" spans="2:37" ht="18" customHeight="1" x14ac:dyDescent="0.2">
      <c r="B167" s="15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</row>
    <row r="168" spans="2:37" ht="18" customHeight="1" x14ac:dyDescent="0.2">
      <c r="B168" s="15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</row>
    <row r="169" spans="2:37" ht="18" customHeight="1" x14ac:dyDescent="0.2">
      <c r="B169" s="15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</row>
    <row r="170" spans="2:37" ht="18" customHeight="1" x14ac:dyDescent="0.2">
      <c r="B170" s="15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</row>
    <row r="171" spans="2:37" ht="18" customHeight="1" x14ac:dyDescent="0.2">
      <c r="B171" s="15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</row>
    <row r="172" spans="2:37" ht="18" customHeight="1" x14ac:dyDescent="0.2">
      <c r="B172" s="15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</row>
    <row r="173" spans="2:37" ht="18" customHeight="1" x14ac:dyDescent="0.2">
      <c r="B173" s="15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</row>
    <row r="174" spans="2:37" ht="18" customHeight="1" x14ac:dyDescent="0.2">
      <c r="B174" s="15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</row>
    <row r="175" spans="2:37" ht="18" customHeight="1" x14ac:dyDescent="0.2">
      <c r="B175" s="15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</row>
    <row r="176" spans="2:37" ht="18" customHeight="1" x14ac:dyDescent="0.2">
      <c r="B176" s="7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</row>
    <row r="177" spans="2:37" ht="18" customHeight="1" x14ac:dyDescent="0.2">
      <c r="B177" s="15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</row>
    <row r="178" spans="2:37" ht="18" customHeight="1" x14ac:dyDescent="0.2">
      <c r="B178" s="15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</row>
    <row r="179" spans="2:37" ht="18" customHeight="1" x14ac:dyDescent="0.2">
      <c r="B179" s="15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</row>
    <row r="180" spans="2:37" ht="18" customHeight="1" x14ac:dyDescent="0.2">
      <c r="B180" s="15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</row>
    <row r="181" spans="2:37" ht="18" customHeight="1" x14ac:dyDescent="0.2">
      <c r="B181" s="15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</row>
    <row r="182" spans="2:37" ht="18" customHeight="1" x14ac:dyDescent="0.2">
      <c r="B182" s="15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</row>
    <row r="183" spans="2:37" ht="18" customHeight="1" x14ac:dyDescent="0.2">
      <c r="B183" s="17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</row>
    <row r="184" spans="2:37" ht="18" customHeight="1" x14ac:dyDescent="0.2">
      <c r="B184" s="16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</row>
    <row r="185" spans="2:37" ht="18" customHeight="1" x14ac:dyDescent="0.2">
      <c r="B185" s="9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</row>
    <row r="186" spans="2:37" ht="18" customHeight="1" x14ac:dyDescent="0.2">
      <c r="B186" s="9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</row>
    <row r="187" spans="2:37" ht="18" customHeight="1" x14ac:dyDescent="0.2">
      <c r="B187" s="9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</row>
    <row r="188" spans="2:37" ht="18" customHeight="1" x14ac:dyDescent="0.2">
      <c r="B188" s="9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</row>
    <row r="189" spans="2:37" ht="18" customHeight="1" x14ac:dyDescent="0.2">
      <c r="B189" s="9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</row>
    <row r="190" spans="2:37" ht="15.75" x14ac:dyDescent="0.25">
      <c r="B190" s="1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</row>
    <row r="191" spans="2:37" ht="15.75" x14ac:dyDescent="0.25">
      <c r="B191" s="23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</row>
    <row r="192" spans="2:37" ht="18" customHeight="1" x14ac:dyDescent="0.25">
      <c r="B192" s="23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</row>
    <row r="193" spans="2:37" ht="18" customHeight="1" x14ac:dyDescent="0.25">
      <c r="B193" s="23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</row>
    <row r="194" spans="2:37" ht="17.25" customHeight="1" x14ac:dyDescent="0.25">
      <c r="B194" s="23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</row>
    <row r="195" spans="2:37" ht="15" x14ac:dyDescent="0.2">
      <c r="B195" s="9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</row>
    <row r="196" spans="2:37" ht="15" x14ac:dyDescent="0.2">
      <c r="B196" s="9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</row>
    <row r="197" spans="2:37" ht="21" customHeight="1" x14ac:dyDescent="0.2">
      <c r="B197" s="126"/>
      <c r="C197" s="126"/>
      <c r="D197" s="126"/>
      <c r="E197" s="126"/>
      <c r="F197" s="126"/>
      <c r="G197" s="126"/>
      <c r="H197" s="126"/>
      <c r="I197" s="126"/>
      <c r="J197" s="126"/>
      <c r="K197" s="126"/>
      <c r="L197" s="126"/>
      <c r="M197" s="126"/>
      <c r="N197" s="126"/>
      <c r="O197" s="126"/>
      <c r="P197" s="126"/>
      <c r="Q197" s="126"/>
      <c r="R197" s="126"/>
      <c r="S197" s="47"/>
      <c r="T197" s="47"/>
      <c r="U197" s="47"/>
      <c r="V197" s="4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</row>
    <row r="198" spans="2:37" x14ac:dyDescent="0.2"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</row>
    <row r="199" spans="2:37" ht="12.75" customHeight="1" x14ac:dyDescent="0.25">
      <c r="B199" s="122"/>
      <c r="C199" s="124"/>
      <c r="D199" s="37"/>
      <c r="E199" s="37"/>
      <c r="F199" s="37"/>
      <c r="G199" s="37"/>
      <c r="H199" s="125"/>
      <c r="I199" s="13"/>
      <c r="J199" s="13"/>
      <c r="K199" s="13"/>
      <c r="L199" s="13"/>
      <c r="M199" s="124"/>
      <c r="N199" s="124"/>
      <c r="O199" s="124"/>
      <c r="P199" s="124"/>
      <c r="Q199" s="124"/>
      <c r="R199" s="124"/>
      <c r="S199" s="37"/>
      <c r="T199" s="37"/>
      <c r="U199" s="37"/>
      <c r="V199" s="37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</row>
    <row r="200" spans="2:37" ht="12.75" customHeight="1" x14ac:dyDescent="0.25">
      <c r="B200" s="122"/>
      <c r="C200" s="124"/>
      <c r="D200" s="37"/>
      <c r="E200" s="37"/>
      <c r="F200" s="37"/>
      <c r="G200" s="37"/>
      <c r="H200" s="125"/>
      <c r="I200" s="13"/>
      <c r="J200" s="13"/>
      <c r="K200" s="13"/>
      <c r="L200" s="13"/>
      <c r="M200" s="124"/>
      <c r="N200" s="124"/>
      <c r="O200" s="124"/>
      <c r="P200" s="124"/>
      <c r="Q200" s="124"/>
      <c r="R200" s="124"/>
      <c r="S200" s="37"/>
      <c r="T200" s="37"/>
      <c r="U200" s="37"/>
      <c r="V200" s="37"/>
      <c r="W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</row>
    <row r="201" spans="2:37" ht="33.75" customHeight="1" x14ac:dyDescent="0.2">
      <c r="B201" s="12"/>
      <c r="C201" s="14"/>
      <c r="D201" s="14"/>
      <c r="E201" s="14"/>
      <c r="F201" s="14"/>
      <c r="G201" s="14"/>
      <c r="H201" s="14"/>
      <c r="I201" s="14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</row>
    <row r="202" spans="2:37" ht="18" customHeight="1" x14ac:dyDescent="0.2">
      <c r="B202" s="15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</row>
    <row r="203" spans="2:37" ht="18" customHeight="1" x14ac:dyDescent="0.2">
      <c r="B203" s="15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</row>
    <row r="204" spans="2:37" ht="18" customHeight="1" x14ac:dyDescent="0.2">
      <c r="B204" s="15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</row>
    <row r="205" spans="2:37" ht="18" customHeight="1" x14ac:dyDescent="0.2">
      <c r="B205" s="15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</row>
    <row r="206" spans="2:37" ht="18" customHeight="1" x14ac:dyDescent="0.2">
      <c r="B206" s="15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</row>
    <row r="207" spans="2:37" ht="18" customHeight="1" x14ac:dyDescent="0.2">
      <c r="B207" s="15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</row>
    <row r="208" spans="2:37" ht="18" customHeight="1" x14ac:dyDescent="0.2">
      <c r="B208" s="15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</row>
    <row r="209" spans="2:37" ht="18" customHeight="1" x14ac:dyDescent="0.2">
      <c r="B209" s="15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</row>
    <row r="210" spans="2:37" ht="18" customHeight="1" x14ac:dyDescent="0.2">
      <c r="B210" s="15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</row>
    <row r="211" spans="2:37" ht="18" customHeight="1" x14ac:dyDescent="0.2">
      <c r="B211" s="15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</row>
    <row r="212" spans="2:37" ht="18" customHeight="1" x14ac:dyDescent="0.2">
      <c r="B212" s="15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</row>
    <row r="213" spans="2:37" ht="18" customHeight="1" x14ac:dyDescent="0.2">
      <c r="B213" s="15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</row>
    <row r="214" spans="2:37" ht="18" customHeight="1" x14ac:dyDescent="0.2">
      <c r="B214" s="15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</row>
    <row r="215" spans="2:37" ht="18" customHeight="1" x14ac:dyDescent="0.2">
      <c r="B215" s="15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</row>
    <row r="216" spans="2:37" ht="18" customHeight="1" x14ac:dyDescent="0.2">
      <c r="B216" s="15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</row>
    <row r="217" spans="2:37" ht="18" customHeight="1" x14ac:dyDescent="0.2">
      <c r="B217" s="15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</row>
    <row r="218" spans="2:37" ht="18" customHeight="1" x14ac:dyDescent="0.2"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</row>
    <row r="219" spans="2:37" ht="18" customHeight="1" x14ac:dyDescent="0.2">
      <c r="B219" s="15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</row>
    <row r="220" spans="2:37" ht="18" customHeight="1" x14ac:dyDescent="0.2">
      <c r="B220" s="15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</row>
    <row r="221" spans="2:37" ht="18" customHeight="1" x14ac:dyDescent="0.2">
      <c r="B221" s="15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</row>
    <row r="222" spans="2:37" ht="18" customHeight="1" x14ac:dyDescent="0.2">
      <c r="B222" s="15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</row>
    <row r="223" spans="2:37" ht="18" customHeight="1" x14ac:dyDescent="0.2">
      <c r="B223" s="15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</row>
    <row r="224" spans="2:37" ht="18" customHeight="1" x14ac:dyDescent="0.2">
      <c r="B224" s="15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</row>
    <row r="225" spans="2:37" ht="18" customHeight="1" x14ac:dyDescent="0.2">
      <c r="B225" s="1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</row>
    <row r="226" spans="2:37" ht="18" customHeight="1" x14ac:dyDescent="0.2">
      <c r="B226" s="16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</row>
    <row r="227" spans="2:37" ht="18" customHeight="1" x14ac:dyDescent="0.2">
      <c r="B227" s="9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</row>
    <row r="228" spans="2:37" ht="18" customHeight="1" x14ac:dyDescent="0.2">
      <c r="B228" s="9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</row>
    <row r="229" spans="2:37" ht="18" customHeight="1" x14ac:dyDescent="0.2">
      <c r="B229" s="9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</row>
    <row r="230" spans="2:37" ht="18" customHeight="1" x14ac:dyDescent="0.2">
      <c r="B230" s="9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</row>
    <row r="231" spans="2:37" ht="18" customHeight="1" x14ac:dyDescent="0.2">
      <c r="B231" s="9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</row>
    <row r="232" spans="2:37" ht="18" customHeight="1" x14ac:dyDescent="0.25">
      <c r="B232" s="12"/>
      <c r="C232" s="123"/>
      <c r="D232" s="19"/>
      <c r="E232" s="19"/>
      <c r="F232" s="19"/>
      <c r="G232" s="19"/>
      <c r="H232" s="123"/>
      <c r="I232" s="19"/>
      <c r="J232" s="19"/>
      <c r="K232" s="19"/>
      <c r="L232" s="19"/>
      <c r="M232" s="19"/>
      <c r="N232" s="19"/>
      <c r="O232" s="19"/>
      <c r="P232" s="19"/>
      <c r="Q232" s="19"/>
      <c r="R232" s="123"/>
      <c r="S232" s="19"/>
      <c r="T232" s="19"/>
      <c r="U232" s="19"/>
      <c r="V232" s="19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</row>
    <row r="233" spans="2:37" ht="18" customHeight="1" x14ac:dyDescent="0.25">
      <c r="B233" s="12"/>
      <c r="C233" s="123"/>
      <c r="D233" s="19"/>
      <c r="E233" s="19"/>
      <c r="F233" s="19"/>
      <c r="G233" s="19"/>
      <c r="H233" s="123"/>
      <c r="I233" s="19"/>
      <c r="J233" s="19"/>
      <c r="K233" s="19"/>
      <c r="L233" s="19"/>
      <c r="M233" s="19"/>
      <c r="N233" s="19"/>
      <c r="O233" s="19"/>
      <c r="P233" s="19"/>
      <c r="Q233" s="19"/>
      <c r="R233" s="123"/>
      <c r="S233" s="19"/>
      <c r="T233" s="19"/>
      <c r="U233" s="19"/>
      <c r="V233" s="19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</row>
    <row r="234" spans="2:37" ht="15.75" x14ac:dyDescent="0.25">
      <c r="B234" s="20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</row>
    <row r="235" spans="2:37" ht="18" customHeight="1" x14ac:dyDescent="0.25">
      <c r="B235" s="20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</row>
    <row r="236" spans="2:37" ht="15.75" x14ac:dyDescent="0.25">
      <c r="B236" s="20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</row>
    <row r="237" spans="2:37" ht="12" customHeight="1" x14ac:dyDescent="0.2"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</row>
  </sheetData>
  <mergeCells count="88">
    <mergeCell ref="BB6:BB7"/>
    <mergeCell ref="BC6:BC7"/>
    <mergeCell ref="Z6:Z7"/>
    <mergeCell ref="AA6:AA7"/>
    <mergeCell ref="A71:B71"/>
    <mergeCell ref="A8:B8"/>
    <mergeCell ref="A67:B67"/>
    <mergeCell ref="M6:M7"/>
    <mergeCell ref="A5:A7"/>
    <mergeCell ref="B5:B7"/>
    <mergeCell ref="A70:B70"/>
    <mergeCell ref="A69:B69"/>
    <mergeCell ref="AB5:AK5"/>
    <mergeCell ref="AG6:AK6"/>
    <mergeCell ref="W6:W7"/>
    <mergeCell ref="X6:X7"/>
    <mergeCell ref="Y6:Y7"/>
    <mergeCell ref="B154:R154"/>
    <mergeCell ref="B197:R197"/>
    <mergeCell ref="B157:B158"/>
    <mergeCell ref="C157:H157"/>
    <mergeCell ref="M157:R158"/>
    <mergeCell ref="A100:B100"/>
    <mergeCell ref="A102:B102"/>
    <mergeCell ref="A103:B103"/>
    <mergeCell ref="A104:B104"/>
    <mergeCell ref="C6:C7"/>
    <mergeCell ref="A97:B97"/>
    <mergeCell ref="A98:B98"/>
    <mergeCell ref="A99:B99"/>
    <mergeCell ref="A72:B72"/>
    <mergeCell ref="A96:B96"/>
    <mergeCell ref="B199:B200"/>
    <mergeCell ref="C232:C233"/>
    <mergeCell ref="M199:R200"/>
    <mergeCell ref="R232:R233"/>
    <mergeCell ref="H199:H200"/>
    <mergeCell ref="H232:H233"/>
    <mergeCell ref="C199:C200"/>
    <mergeCell ref="C5:G5"/>
    <mergeCell ref="F6:F7"/>
    <mergeCell ref="G6:G7"/>
    <mergeCell ref="K6:K7"/>
    <mergeCell ref="L6:L7"/>
    <mergeCell ref="H5:L5"/>
    <mergeCell ref="E6:E7"/>
    <mergeCell ref="H6:H7"/>
    <mergeCell ref="I6:I7"/>
    <mergeCell ref="J6:J7"/>
    <mergeCell ref="D6:D7"/>
    <mergeCell ref="M5:Q5"/>
    <mergeCell ref="U6:U7"/>
    <mergeCell ref="V6:V7"/>
    <mergeCell ref="R5:V5"/>
    <mergeCell ref="AL5:AU5"/>
    <mergeCell ref="AQ6:AU6"/>
    <mergeCell ref="AL6:AP6"/>
    <mergeCell ref="P6:P7"/>
    <mergeCell ref="Q6:Q7"/>
    <mergeCell ref="T6:T7"/>
    <mergeCell ref="N6:N7"/>
    <mergeCell ref="O6:O7"/>
    <mergeCell ref="R6:R7"/>
    <mergeCell ref="S6:S7"/>
    <mergeCell ref="W5:AA5"/>
    <mergeCell ref="AB6:AF6"/>
    <mergeCell ref="AV5:AZ5"/>
    <mergeCell ref="AY6:AY7"/>
    <mergeCell ref="AZ6:AZ7"/>
    <mergeCell ref="AV6:AV7"/>
    <mergeCell ref="AW6:AW7"/>
    <mergeCell ref="AX6:AX7"/>
    <mergeCell ref="BN6:BN7"/>
    <mergeCell ref="BO6:BO7"/>
    <mergeCell ref="BK5:BO5"/>
    <mergeCell ref="BA5:BE5"/>
    <mergeCell ref="BD6:BD7"/>
    <mergeCell ref="BE6:BE7"/>
    <mergeCell ref="BF5:BJ5"/>
    <mergeCell ref="BI6:BI7"/>
    <mergeCell ref="BJ6:BJ7"/>
    <mergeCell ref="BK6:BK7"/>
    <mergeCell ref="BL6:BL7"/>
    <mergeCell ref="BM6:BM7"/>
    <mergeCell ref="BF6:BF7"/>
    <mergeCell ref="BG6:BG7"/>
    <mergeCell ref="BH6:BH7"/>
    <mergeCell ref="BA6:BA7"/>
  </mergeCells>
  <phoneticPr fontId="4" type="noConversion"/>
  <pageMargins left="0.39370078740157483" right="0.39370078740157483" top="0.39370078740157483" bottom="0" header="0.51181102362204722" footer="0.51181102362204722"/>
  <pageSetup paperSize="8" scale="69" fitToWidth="0" orientation="portrait" r:id="rId1"/>
  <headerFooter alignWithMargins="0">
    <oddFooter xml:space="preserve">&amp;R&amp;P
</oddFooter>
  </headerFooter>
  <rowBreaks count="3" manualBreakCount="3">
    <brk id="106" max="40" man="1"/>
    <brk id="152" max="40" man="1"/>
    <brk id="195" min="1" max="20" man="1"/>
  </rowBreaks>
  <colBreaks count="6" manualBreakCount="6">
    <brk id="12" max="104" man="1"/>
    <brk id="22" max="104" man="1"/>
    <brk id="32" max="104" man="1"/>
    <brk id="42" max="104" man="1"/>
    <brk id="52" max="104" man="1"/>
    <brk id="65" max="10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816D3-2719-4C5A-B169-A4AA5EDA7D1E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32AD3-D22E-4B06-9E93-3DC09A1D4677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Munka1</vt:lpstr>
      <vt:lpstr>Munka2</vt:lpstr>
      <vt:lpstr>Munka3</vt:lpstr>
      <vt:lpstr>Munka1!Nyomtatási_cím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Boráros Barbara</cp:lastModifiedBy>
  <cp:lastPrinted>2025-03-31T13:38:42Z</cp:lastPrinted>
  <dcterms:created xsi:type="dcterms:W3CDTF">2004-12-28T14:14:55Z</dcterms:created>
  <dcterms:modified xsi:type="dcterms:W3CDTF">2025-03-31T13:41:49Z</dcterms:modified>
</cp:coreProperties>
</file>